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.Disk\1-WORK\01 TM\_Стратоплан\2025-11-27 Демо по Big Five\"/>
    </mc:Choice>
  </mc:AlternateContent>
  <xr:revisionPtr revIDLastSave="0" documentId="13_ncr:1_{A4A3E723-96F8-456C-9AB0-CC0E30F9F8CA}" xr6:coauthVersionLast="47" xr6:coauthVersionMax="47" xr10:uidLastSave="{00000000-0000-0000-0000-000000000000}"/>
  <bookViews>
    <workbookView xWindow="3510" yWindow="600" windowWidth="23490" windowHeight="15600" xr2:uid="{CBF393EF-CC4D-4356-A7D5-9DC94EA1D95A}"/>
  </bookViews>
  <sheets>
    <sheet name="Опросник Mini-IPIP (20)" sheetId="1" r:id="rId1"/>
    <sheet name="Результаты" sheetId="2" r:id="rId2"/>
    <sheet name="Результаты-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31" i="1"/>
  <c r="C21" i="1"/>
  <c r="C26" i="1"/>
  <c r="C32" i="1"/>
  <c r="C30" i="1"/>
  <c r="C29" i="1"/>
  <c r="C28" i="1"/>
  <c r="C22" i="1"/>
  <c r="C20" i="1"/>
  <c r="C19" i="1"/>
  <c r="C18" i="1"/>
  <c r="C14" i="1"/>
  <c r="C15" i="1"/>
  <c r="C17" i="1"/>
  <c r="C23" i="1"/>
  <c r="C24" i="1"/>
  <c r="C25" i="1"/>
  <c r="C27" i="1"/>
  <c r="C13" i="1"/>
  <c r="B2" i="2" l="1"/>
  <c r="B4" i="2"/>
  <c r="B3" i="2"/>
  <c r="B6" i="2"/>
  <c r="B5" i="2"/>
  <c r="C3" i="2" l="1"/>
  <c r="C4" i="3"/>
  <c r="C3" i="3"/>
  <c r="C7" i="3"/>
  <c r="C5" i="3"/>
  <c r="C6" i="3"/>
  <c r="C6" i="2"/>
  <c r="F7" i="3"/>
  <c r="F6" i="3"/>
  <c r="F5" i="3"/>
  <c r="F4" i="3"/>
  <c r="F3" i="3"/>
  <c r="C4" i="2"/>
  <c r="D7" i="3"/>
  <c r="D6" i="3"/>
  <c r="D5" i="3"/>
  <c r="D4" i="3"/>
  <c r="D3" i="3"/>
  <c r="C2" i="2"/>
  <c r="B7" i="3"/>
  <c r="B6" i="3"/>
  <c r="B5" i="3"/>
  <c r="B4" i="3"/>
  <c r="B3" i="3"/>
  <c r="C5" i="2"/>
  <c r="E7" i="3"/>
  <c r="E6" i="3"/>
  <c r="E5" i="3"/>
  <c r="E4" i="3"/>
  <c r="E3" i="3"/>
</calcChain>
</file>

<file path=xl/sharedStrings.xml><?xml version="1.0" encoding="utf-8"?>
<sst xmlns="http://schemas.openxmlformats.org/spreadsheetml/2006/main" count="53" uniqueCount="48">
  <si>
    <t>Экстраверсия (Extraversion)</t>
  </si>
  <si>
    <t>Доброжелательность (Agreeableness)</t>
  </si>
  <si>
    <t>Добросовестность (Conscientiousness)</t>
  </si>
  <si>
    <t>Открытость опыту (Openness)</t>
  </si>
  <si>
    <t xml:space="preserve">1, 6(R), 11, 16(R) </t>
  </si>
  <si>
    <t>2, 7(R), 12, 17(R)</t>
  </si>
  <si>
    <t>3, 8(R), 13, 18(R)</t>
  </si>
  <si>
    <t>5, 10(R), 15, 20(R)</t>
  </si>
  <si>
    <t>Черта</t>
  </si>
  <si>
    <t>Баллы</t>
  </si>
  <si>
    <t>Выраженность</t>
  </si>
  <si>
    <t>Утверждения</t>
  </si>
  <si>
    <t>Используйте следующую шкалу:</t>
  </si>
  <si>
    <t>2 — Скорее не похоже</t>
  </si>
  <si>
    <t>3 — Отчасти похоже, отчасти нет</t>
  </si>
  <si>
    <t>4 — Скорее похоже</t>
  </si>
  <si>
    <r>
      <rPr>
        <b/>
        <sz val="11"/>
        <color rgb="FFC00000"/>
        <rFont val="Calibri"/>
        <family val="2"/>
        <charset val="204"/>
        <scheme val="minor"/>
      </rPr>
      <t>Инструкция:</t>
    </r>
    <r>
      <rPr>
        <b/>
        <sz val="11"/>
        <color rgb="FFFF0000"/>
        <rFont val="Calibri"/>
        <family val="2"/>
        <charset val="204"/>
        <scheme val="minor"/>
      </rPr>
      <t xml:space="preserve"> </t>
    </r>
  </si>
  <si>
    <t>Очень высокая (18-20 баллов)</t>
  </si>
  <si>
    <t>Высокая (15-17 баллов)</t>
  </si>
  <si>
    <t>Средняя (12-14 баллов)</t>
  </si>
  <si>
    <t>Низкая (8-11 баллов)</t>
  </si>
  <si>
    <t>Очень низкая (4-7 баллов)</t>
  </si>
  <si>
    <t>4(R), 9, 14(R), 19</t>
  </si>
  <si>
    <t>Эмоциональная устойчивость (Emotional Stability)</t>
  </si>
  <si>
    <t>Результаты смотрите на дополнительных листах (внизу)</t>
  </si>
  <si>
    <t xml:space="preserve">Прочтите каждое из утверждений и оцените, насколько оно похоже на человека, которого вы анализируете. </t>
  </si>
  <si>
    <t>1. Любит разговаривать с разными людьми на встречах или в компании.</t>
  </si>
  <si>
    <t>2. Проявляет симпатию к другим.</t>
  </si>
  <si>
    <t>3. Доводит начатое до конца.</t>
  </si>
  <si>
    <t xml:space="preserve">4. Часто нервничает.  </t>
  </si>
  <si>
    <t>5. Имеет богатое воображение.</t>
  </si>
  <si>
    <t>6. В компании людей чаще предпочитает молчать, чем говорить.</t>
  </si>
  <si>
    <t>7. Редко проявляет интерес к проблемам других.</t>
  </si>
  <si>
    <t>8. Часто откладывает дела.</t>
  </si>
  <si>
    <t>9. Обычно спокоен(спокойна).</t>
  </si>
  <si>
    <t>10. Не интересуется абстрактными идеями.</t>
  </si>
  <si>
    <t>11. Часто инициирует разговор.</t>
  </si>
  <si>
    <t>12. Старается помогать другим.</t>
  </si>
  <si>
    <t>13. Работает аккуратно.</t>
  </si>
  <si>
    <t>14. Легко расстраивается.</t>
  </si>
  <si>
    <t>15. Любит обсуждать теоретические идеи.</t>
  </si>
  <si>
    <t>16. Не любит быть в центре внимания.</t>
  </si>
  <si>
    <t>17. Редко сочувствует людям.</t>
  </si>
  <si>
    <t>18. Небрежен(на) в работе.</t>
  </si>
  <si>
    <t>19. Редко переживает.</t>
  </si>
  <si>
    <t>20. Не любит размышлять о сложных вопросах.</t>
  </si>
  <si>
    <t>1 — Совсем не похоже на него(неё)</t>
  </si>
  <si>
    <t>5 — Очень похоже на него(неё)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</si>
</sst>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9B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3243-13E0-4023-8CA5-8E98BD5E9396}">
  <sheetPr>
    <tabColor theme="9" tint="0.59999389629810485"/>
  </sheetPr>
  <dimension ref="A1:C32"/>
  <sheetViews>
    <sheetView tabSelected="1" workbookViewId="0">
      <selection activeCell="A36" sqref="A36"/>
    </sheetView>
  </sheetViews>
  <sheetFormatPr defaultRowHeight="15" x14ac:dyDescent="0.25"/>
  <cols>
    <col min="1" max="1" width="70.7109375" bestFit="1" customWidth="1"/>
    <col min="2" max="2" width="7.28515625" customWidth="1"/>
    <col min="3" max="3" width="5.140625" hidden="1" customWidth="1"/>
  </cols>
  <sheetData>
    <row r="1" spans="1:3" x14ac:dyDescent="0.25">
      <c r="A1" s="12" t="s">
        <v>16</v>
      </c>
    </row>
    <row r="2" spans="1:3" ht="30" x14ac:dyDescent="0.25">
      <c r="A2" s="13" t="s">
        <v>25</v>
      </c>
    </row>
    <row r="3" spans="1:3" x14ac:dyDescent="0.25">
      <c r="A3" t="s">
        <v>12</v>
      </c>
    </row>
    <row r="5" spans="1:3" x14ac:dyDescent="0.25">
      <c r="A5" t="s">
        <v>46</v>
      </c>
    </row>
    <row r="6" spans="1:3" x14ac:dyDescent="0.25">
      <c r="A6" t="s">
        <v>13</v>
      </c>
    </row>
    <row r="7" spans="1:3" x14ac:dyDescent="0.25">
      <c r="A7" t="s">
        <v>14</v>
      </c>
    </row>
    <row r="8" spans="1:3" x14ac:dyDescent="0.25">
      <c r="A8" t="s">
        <v>15</v>
      </c>
    </row>
    <row r="9" spans="1:3" x14ac:dyDescent="0.25">
      <c r="A9" t="s">
        <v>47</v>
      </c>
    </row>
    <row r="11" spans="1:3" x14ac:dyDescent="0.25">
      <c r="A11" s="17" t="s">
        <v>24</v>
      </c>
    </row>
    <row r="13" spans="1:3" x14ac:dyDescent="0.25">
      <c r="A13" s="1" t="s">
        <v>26</v>
      </c>
      <c r="B13" s="11"/>
      <c r="C13">
        <f>B13</f>
        <v>0</v>
      </c>
    </row>
    <row r="14" spans="1:3" x14ac:dyDescent="0.25">
      <c r="A14" s="2" t="s">
        <v>27</v>
      </c>
      <c r="B14" s="4"/>
      <c r="C14">
        <f t="shared" ref="C14:C27" si="0">B14</f>
        <v>0</v>
      </c>
    </row>
    <row r="15" spans="1:3" x14ac:dyDescent="0.25">
      <c r="A15" s="2" t="s">
        <v>28</v>
      </c>
      <c r="B15" s="4"/>
      <c r="C15">
        <f t="shared" si="0"/>
        <v>0</v>
      </c>
    </row>
    <row r="16" spans="1:3" x14ac:dyDescent="0.25">
      <c r="A16" s="2" t="s">
        <v>29</v>
      </c>
      <c r="B16" s="4"/>
      <c r="C16" s="16">
        <f t="shared" ref="C16" si="1">IF(B16=5,1,IF(B16=4,2,IF(B16=3,3,IF(B16=2,4,IF(B16=1,5,0)))))</f>
        <v>0</v>
      </c>
    </row>
    <row r="17" spans="1:3" x14ac:dyDescent="0.25">
      <c r="A17" s="2" t="s">
        <v>30</v>
      </c>
      <c r="B17" s="4"/>
      <c r="C17">
        <f t="shared" si="0"/>
        <v>0</v>
      </c>
    </row>
    <row r="18" spans="1:3" x14ac:dyDescent="0.25">
      <c r="A18" s="2" t="s">
        <v>31</v>
      </c>
      <c r="B18" s="4"/>
      <c r="C18" s="16">
        <f>IF(B18=5,1,IF(B18=4,2,IF(B18=3,3,IF(B18=2,4,IF(B18=1,5,0)))))</f>
        <v>0</v>
      </c>
    </row>
    <row r="19" spans="1:3" x14ac:dyDescent="0.25">
      <c r="A19" s="2" t="s">
        <v>32</v>
      </c>
      <c r="B19" s="4"/>
      <c r="C19" s="16">
        <f t="shared" ref="C19:C22" si="2">IF(B19=5,1,IF(B19=4,2,IF(B19=3,3,IF(B19=2,4,IF(B19=1,5,0)))))</f>
        <v>0</v>
      </c>
    </row>
    <row r="20" spans="1:3" x14ac:dyDescent="0.25">
      <c r="A20" s="2" t="s">
        <v>33</v>
      </c>
      <c r="B20" s="4"/>
      <c r="C20" s="16">
        <f t="shared" si="2"/>
        <v>0</v>
      </c>
    </row>
    <row r="21" spans="1:3" x14ac:dyDescent="0.25">
      <c r="A21" s="2" t="s">
        <v>34</v>
      </c>
      <c r="B21" s="4"/>
      <c r="C21">
        <f t="shared" si="0"/>
        <v>0</v>
      </c>
    </row>
    <row r="22" spans="1:3" x14ac:dyDescent="0.25">
      <c r="A22" s="2" t="s">
        <v>35</v>
      </c>
      <c r="B22" s="4"/>
      <c r="C22" s="16">
        <f t="shared" si="2"/>
        <v>0</v>
      </c>
    </row>
    <row r="23" spans="1:3" x14ac:dyDescent="0.25">
      <c r="A23" s="2" t="s">
        <v>36</v>
      </c>
      <c r="B23" s="4"/>
      <c r="C23">
        <f t="shared" si="0"/>
        <v>0</v>
      </c>
    </row>
    <row r="24" spans="1:3" x14ac:dyDescent="0.25">
      <c r="A24" s="2" t="s">
        <v>37</v>
      </c>
      <c r="B24" s="4"/>
      <c r="C24">
        <f t="shared" si="0"/>
        <v>0</v>
      </c>
    </row>
    <row r="25" spans="1:3" x14ac:dyDescent="0.25">
      <c r="A25" s="2" t="s">
        <v>38</v>
      </c>
      <c r="B25" s="4"/>
      <c r="C25">
        <f t="shared" si="0"/>
        <v>0</v>
      </c>
    </row>
    <row r="26" spans="1:3" x14ac:dyDescent="0.25">
      <c r="A26" s="2" t="s">
        <v>39</v>
      </c>
      <c r="B26" s="4"/>
      <c r="C26" s="16">
        <f t="shared" ref="C26" si="3">IF(B26=5,1,IF(B26=4,2,IF(B26=3,3,IF(B26=2,4,IF(B26=1,5,0)))))</f>
        <v>0</v>
      </c>
    </row>
    <row r="27" spans="1:3" x14ac:dyDescent="0.25">
      <c r="A27" s="2" t="s">
        <v>40</v>
      </c>
      <c r="B27" s="4"/>
      <c r="C27">
        <f t="shared" si="0"/>
        <v>0</v>
      </c>
    </row>
    <row r="28" spans="1:3" x14ac:dyDescent="0.25">
      <c r="A28" s="2" t="s">
        <v>41</v>
      </c>
      <c r="B28" s="4"/>
      <c r="C28" s="16">
        <f t="shared" ref="C28:C32" si="4">IF(B28=5,1,IF(B28=4,2,IF(B28=3,3,IF(B28=2,4,IF(B28=1,5,0)))))</f>
        <v>0</v>
      </c>
    </row>
    <row r="29" spans="1:3" x14ac:dyDescent="0.25">
      <c r="A29" s="2" t="s">
        <v>42</v>
      </c>
      <c r="B29" s="4"/>
      <c r="C29" s="16">
        <f t="shared" si="4"/>
        <v>0</v>
      </c>
    </row>
    <row r="30" spans="1:3" x14ac:dyDescent="0.25">
      <c r="A30" s="2" t="s">
        <v>43</v>
      </c>
      <c r="B30" s="4"/>
      <c r="C30" s="16">
        <f t="shared" si="4"/>
        <v>0</v>
      </c>
    </row>
    <row r="31" spans="1:3" x14ac:dyDescent="0.25">
      <c r="A31" s="2" t="s">
        <v>44</v>
      </c>
      <c r="B31" s="4"/>
      <c r="C31">
        <f t="shared" ref="C31" si="5">B31</f>
        <v>0</v>
      </c>
    </row>
    <row r="32" spans="1:3" x14ac:dyDescent="0.25">
      <c r="A32" s="5" t="s">
        <v>45</v>
      </c>
      <c r="B32" s="7"/>
      <c r="C32" s="16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FE43-97F5-4EAB-AA7E-6054D919D01C}">
  <sheetPr>
    <tabColor theme="5" tint="0.59999389629810485"/>
  </sheetPr>
  <dimension ref="A1:D6"/>
  <sheetViews>
    <sheetView workbookViewId="0">
      <selection activeCell="A16" sqref="A16"/>
    </sheetView>
  </sheetViews>
  <sheetFormatPr defaultRowHeight="15" x14ac:dyDescent="0.25"/>
  <cols>
    <col min="1" max="1" width="47.85546875" bestFit="1" customWidth="1"/>
    <col min="2" max="2" width="6.85546875" bestFit="1" customWidth="1"/>
    <col min="3" max="3" width="25.140625" customWidth="1"/>
    <col min="4" max="4" width="16.28515625" hidden="1" customWidth="1"/>
  </cols>
  <sheetData>
    <row r="1" spans="1:4" x14ac:dyDescent="0.25">
      <c r="A1" s="8" t="s">
        <v>8</v>
      </c>
      <c r="B1" s="9" t="s">
        <v>9</v>
      </c>
      <c r="C1" s="10" t="s">
        <v>10</v>
      </c>
      <c r="D1" t="s">
        <v>11</v>
      </c>
    </row>
    <row r="2" spans="1:4" x14ac:dyDescent="0.25">
      <c r="A2" s="2" t="s">
        <v>0</v>
      </c>
      <c r="B2" s="3">
        <f>SUM('Опросник Mini-IPIP (20)'!C13,'Опросник Mini-IPIP (20)'!C18,'Опросник Mini-IPIP (20)'!C23,'Опросник Mini-IPIP (20)'!C28)</f>
        <v>0</v>
      </c>
      <c r="C2" s="4" t="str">
        <f>IF(B2&gt;17,"Очень высокая",IF(B2&gt;14,"Высокая",IF(B2&gt;11,"Средняя",IF(B2&gt;7,"Низкая",IF(B2&gt;=4,"Очень низкая","")))))</f>
        <v/>
      </c>
      <c r="D2" t="s">
        <v>4</v>
      </c>
    </row>
    <row r="3" spans="1:4" x14ac:dyDescent="0.25">
      <c r="A3" s="2" t="s">
        <v>1</v>
      </c>
      <c r="B3" s="3">
        <f>SUM('Опросник Mini-IPIP (20)'!C14,'Опросник Mini-IPIP (20)'!C19,'Опросник Mini-IPIP (20)'!C24,'Опросник Mini-IPIP (20)'!C29)</f>
        <v>0</v>
      </c>
      <c r="C3" s="4" t="str">
        <f t="shared" ref="C3:C6" si="0">IF(B3&gt;17,"Очень высокая",IF(B3&gt;14,"Высокая",IF(B3&gt;11,"Средняя",IF(B3&gt;7,"Низкая",IF(B3&gt;=4,"Очень низкая","")))))</f>
        <v/>
      </c>
      <c r="D3" t="s">
        <v>5</v>
      </c>
    </row>
    <row r="4" spans="1:4" x14ac:dyDescent="0.25">
      <c r="A4" s="2" t="s">
        <v>2</v>
      </c>
      <c r="B4" s="3">
        <f>SUM('Опросник Mini-IPIP (20)'!C15,'Опросник Mini-IPIP (20)'!C20,'Опросник Mini-IPIP (20)'!C25,'Опросник Mini-IPIP (20)'!C30)</f>
        <v>0</v>
      </c>
      <c r="C4" s="4" t="str">
        <f t="shared" si="0"/>
        <v/>
      </c>
      <c r="D4" t="s">
        <v>6</v>
      </c>
    </row>
    <row r="5" spans="1:4" x14ac:dyDescent="0.25">
      <c r="A5" s="2" t="s">
        <v>23</v>
      </c>
      <c r="B5" s="3">
        <f>SUM('Опросник Mini-IPIP (20)'!C16,'Опросник Mini-IPIP (20)'!C21,'Опросник Mini-IPIP (20)'!C26,'Опросник Mini-IPIP (20)'!C31)</f>
        <v>0</v>
      </c>
      <c r="C5" s="4" t="str">
        <f t="shared" si="0"/>
        <v/>
      </c>
      <c r="D5" t="s">
        <v>22</v>
      </c>
    </row>
    <row r="6" spans="1:4" x14ac:dyDescent="0.25">
      <c r="A6" s="5" t="s">
        <v>3</v>
      </c>
      <c r="B6" s="6">
        <f>SUM('Опросник Mini-IPIP (20)'!C17,'Опросник Mini-IPIP (20)'!C22,'Опросник Mini-IPIP (20)'!C27,'Опросник Mini-IPIP (20)'!C32)</f>
        <v>0</v>
      </c>
      <c r="C6" s="7" t="str">
        <f t="shared" si="0"/>
        <v/>
      </c>
      <c r="D6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803F-52D0-4C1B-9932-2BDAE48B2915}">
  <sheetPr>
    <tabColor theme="7" tint="0.59999389629810485"/>
  </sheetPr>
  <dimension ref="A2:G7"/>
  <sheetViews>
    <sheetView workbookViewId="0">
      <selection activeCell="E2" sqref="E2"/>
    </sheetView>
  </sheetViews>
  <sheetFormatPr defaultRowHeight="15" x14ac:dyDescent="0.25"/>
  <cols>
    <col min="1" max="1" width="28.7109375" bestFit="1" customWidth="1"/>
    <col min="2" max="2" width="11" bestFit="1" customWidth="1"/>
    <col min="3" max="3" width="11.140625" customWidth="1"/>
    <col min="4" max="4" width="15" bestFit="1" customWidth="1"/>
    <col min="5" max="5" width="13.28515625" bestFit="1" customWidth="1"/>
    <col min="6" max="6" width="9.7109375" bestFit="1" customWidth="1"/>
  </cols>
  <sheetData>
    <row r="2" spans="1:7" ht="48" x14ac:dyDescent="0.25">
      <c r="A2" s="1"/>
      <c r="B2" s="14" t="s">
        <v>0</v>
      </c>
      <c r="C2" s="14" t="s">
        <v>1</v>
      </c>
      <c r="D2" s="14" t="s">
        <v>2</v>
      </c>
      <c r="E2" s="14" t="s">
        <v>23</v>
      </c>
      <c r="F2" s="15" t="s">
        <v>3</v>
      </c>
      <c r="G2" s="13"/>
    </row>
    <row r="3" spans="1:7" x14ac:dyDescent="0.25">
      <c r="A3" s="2" t="s">
        <v>17</v>
      </c>
      <c r="B3" s="3" t="str">
        <f>IF(AND(Результаты!$B$2&gt;17,Результаты!$B$2&lt;=20),Результаты!$B$2,"")</f>
        <v/>
      </c>
      <c r="C3" s="3" t="str">
        <f>IF(AND(Результаты!$B$3&gt;17,Результаты!$B$3&lt;=20),Результаты!$B$3,"")</f>
        <v/>
      </c>
      <c r="D3" s="3" t="str">
        <f>IF(AND(Результаты!$B$4&gt;17,Результаты!$B$4&lt;=20),Результаты!$B$4,"")</f>
        <v/>
      </c>
      <c r="E3" s="3" t="str">
        <f>IF(AND(Результаты!$B$5&gt;17,Результаты!$B$5&lt;=20),Результаты!$B$5,"")</f>
        <v/>
      </c>
      <c r="F3" s="4" t="str">
        <f>IF(AND(Результаты!$B$6&gt;17,Результаты!$B$6&lt;=20),Результаты!$B$6,"")</f>
        <v/>
      </c>
    </row>
    <row r="4" spans="1:7" x14ac:dyDescent="0.25">
      <c r="A4" s="2" t="s">
        <v>18</v>
      </c>
      <c r="B4" s="3" t="str">
        <f>IF(AND(Результаты!$B$2&gt;14,Результаты!$B$2&lt;=17),Результаты!$B$2,"")</f>
        <v/>
      </c>
      <c r="C4" s="3" t="str">
        <f>IF(AND(Результаты!$B$3&gt;14,Результаты!$B$3&lt;=17),Результаты!$B$3,"")</f>
        <v/>
      </c>
      <c r="D4" s="3" t="str">
        <f>IF(AND(Результаты!$B$4&gt;14,Результаты!$B$4&lt;=17),Результаты!$B$4,"")</f>
        <v/>
      </c>
      <c r="E4" s="3" t="str">
        <f>IF(AND(Результаты!$B$5&gt;14,Результаты!$B$5&lt;=17),Результаты!$B$5,"")</f>
        <v/>
      </c>
      <c r="F4" s="4" t="str">
        <f>IF(AND(Результаты!$B$6&gt;14,Результаты!$B$6&lt;=17),Результаты!$B$6,"")</f>
        <v/>
      </c>
    </row>
    <row r="5" spans="1:7" x14ac:dyDescent="0.25">
      <c r="A5" s="2" t="s">
        <v>19</v>
      </c>
      <c r="B5" s="3" t="str">
        <f>IF(AND(Результаты!$B$2&gt;11,Результаты!$B$2&lt;=14),Результаты!$B$2,"")</f>
        <v/>
      </c>
      <c r="C5" s="3" t="str">
        <f>IF(AND(Результаты!$B$3&gt;11,Результаты!$B$3&lt;=14),Результаты!$B$3,"")</f>
        <v/>
      </c>
      <c r="D5" s="3" t="str">
        <f>IF(AND(Результаты!$B$4&gt;11,Результаты!$B$4&lt;=14),Результаты!$B$4,"")</f>
        <v/>
      </c>
      <c r="E5" s="3" t="str">
        <f>IF(AND(Результаты!$B$5&gt;11,Результаты!$B$5&lt;=14),Результаты!$B$5,"")</f>
        <v/>
      </c>
      <c r="F5" s="4" t="str">
        <f>IF(AND(Результаты!$B$6&gt;11,Результаты!$B$6&lt;=14),Результаты!$B$6,"")</f>
        <v/>
      </c>
    </row>
    <row r="6" spans="1:7" x14ac:dyDescent="0.25">
      <c r="A6" s="2" t="s">
        <v>20</v>
      </c>
      <c r="B6" s="3" t="str">
        <f>IF(AND(Результаты!$B$2&gt;7,Результаты!$B$2&lt;=11),Результаты!$B$2,"")</f>
        <v/>
      </c>
      <c r="C6" s="3" t="str">
        <f>IF(AND(Результаты!$B$3&gt;7,Результаты!$B$3&lt;=11),Результаты!$B$3,"")</f>
        <v/>
      </c>
      <c r="D6" s="3" t="str">
        <f>IF(AND(Результаты!$B$4&gt;7,Результаты!$B$4&lt;=11),Результаты!$B$4,"")</f>
        <v/>
      </c>
      <c r="E6" s="3" t="str">
        <f>IF(AND(Результаты!$B$5&gt;7,Результаты!$B$5&lt;=11),Результаты!$B$5,"")</f>
        <v/>
      </c>
      <c r="F6" s="4" t="str">
        <f>IF(AND(Результаты!$B$6&gt;7,Результаты!$B$6&lt;=11),Результаты!$B$6,"")</f>
        <v/>
      </c>
    </row>
    <row r="7" spans="1:7" x14ac:dyDescent="0.25">
      <c r="A7" s="5" t="s">
        <v>21</v>
      </c>
      <c r="B7" s="6" t="str">
        <f>IF(AND(Результаты!$B$2&gt;0,Результаты!$B$2&lt;=7),Результаты!$B$2,"")</f>
        <v/>
      </c>
      <c r="C7" s="6" t="str">
        <f>IF(AND(Результаты!$B$3&gt;0,Результаты!$B$3&lt;=7),Результаты!$B$3,"")</f>
        <v/>
      </c>
      <c r="D7" s="6" t="str">
        <f>IF(AND(Результаты!$B$4&gt;0,Результаты!$B$4&lt;=7),Результаты!$B$4,"")</f>
        <v/>
      </c>
      <c r="E7" s="6" t="str">
        <f>IF(AND(Результаты!$B$5&gt;0,Результаты!$B$5&lt;=7),Результаты!$B$5,"")</f>
        <v/>
      </c>
      <c r="F7" s="7" t="str">
        <f>IF(AND(Результаты!$B$6&gt;0,Результаты!$B$6&lt;=7),Результаты!$B$6,"")</f>
        <v/>
      </c>
    </row>
  </sheetData>
  <conditionalFormatting sqref="B3:F7">
    <cfRule type="colorScale" priority="1">
      <colorScale>
        <cfvo type="num" val="1"/>
        <cfvo type="num" val="20"/>
        <color theme="8" tint="0.39997558519241921"/>
        <color theme="8" tint="0.39997558519241921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Опросник Mini-IPIP (20)</vt:lpstr>
      <vt:lpstr>Результаты</vt:lpstr>
      <vt:lpstr>Результаты-2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Болдырев</dc:creator>
  <cp:lastModifiedBy>Дмитрий Болдырев</cp:lastModifiedBy>
  <dcterms:created xsi:type="dcterms:W3CDTF">2025-11-21T00:46:03Z</dcterms:created>
  <dcterms:modified xsi:type="dcterms:W3CDTF">2025-11-27T10:27:39Z</dcterms:modified>
</cp:coreProperties>
</file>