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C:\Users\info\Dropbox\SCC.COM\Jay\16. Spreadsheets\"/>
    </mc:Choice>
  </mc:AlternateContent>
  <xr:revisionPtr revIDLastSave="0" documentId="13_ncr:1_{D3FA8A59-C8C3-46D1-B0F9-A74E94F6CD3B}" xr6:coauthVersionLast="45" xr6:coauthVersionMax="45" xr10:uidLastSave="{00000000-0000-0000-0000-000000000000}"/>
  <workbookProtection workbookAlgorithmName="SHA-512" workbookHashValue="gM1BW1eOuDcynlYuAJPIquVGs1fZoJIO1vgx5+HTpg7zW2OU4fYOV2RSa9FnJnt4GPIfJz7fHG3EZ7yfGSOtsA==" workbookSaltValue="IDrZo/hr+4ngwMqV+LWK7g==" workbookSpinCount="100000" lockStructure="1"/>
  <bookViews>
    <workbookView xWindow="-120" yWindow="-120" windowWidth="20730" windowHeight="11160" xr2:uid="{49929278-61F9-1E43-9178-5A9E540CC37D}"/>
  </bookViews>
  <sheets>
    <sheet name="The SCC Testing Battery" sheetId="1" r:id="rId1"/>
    <sheet name="CMJ - Lower Body Force" sheetId="3" r:id="rId2"/>
    <sheet name="RSI - Drop Jump - Plyometrics" sheetId="8" r:id="rId3"/>
    <sheet name="30m Sprint - Accel - Top Speed " sheetId="9" r:id="rId4"/>
    <sheet name="1Km Time Trial - Fitness"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9" l="1"/>
  <c r="E7" i="10" l="1"/>
  <c r="F7" i="10" s="1"/>
  <c r="D13" i="1" l="1"/>
  <c r="E12" i="1" s="1"/>
  <c r="F11" i="10"/>
  <c r="F13" i="10"/>
  <c r="F10" i="10"/>
  <c r="F12" i="10"/>
  <c r="D11" i="1" l="1"/>
  <c r="J4" i="8"/>
  <c r="D3" i="8"/>
  <c r="E3" i="8"/>
  <c r="F3" i="8" l="1"/>
  <c r="F8" i="8" s="1"/>
  <c r="F4" i="9"/>
  <c r="F6" i="8" l="1"/>
  <c r="B8" i="8"/>
  <c r="F9" i="8"/>
  <c r="F10" i="8"/>
  <c r="D9" i="1"/>
  <c r="B10" i="8"/>
  <c r="B9" i="8"/>
  <c r="D7" i="3" l="1"/>
  <c r="E7" i="3" s="1"/>
  <c r="D7" i="1" s="1"/>
  <c r="E10" i="1"/>
  <c r="E8" i="1"/>
  <c r="E6" i="1" l="1"/>
</calcChain>
</file>

<file path=xl/sharedStrings.xml><?xml version="1.0" encoding="utf-8"?>
<sst xmlns="http://schemas.openxmlformats.org/spreadsheetml/2006/main" count="132" uniqueCount="114">
  <si>
    <t>Jump Height (cm)</t>
  </si>
  <si>
    <t>TEST</t>
  </si>
  <si>
    <t>CMJ</t>
  </si>
  <si>
    <t>TESTS FOR</t>
  </si>
  <si>
    <t>Lower Body Force Production</t>
  </si>
  <si>
    <t>Reactive Strength Index (RSI)</t>
  </si>
  <si>
    <t>Current Score</t>
  </si>
  <si>
    <t>Aerobic Fitness</t>
  </si>
  <si>
    <t>30 m Sprint</t>
  </si>
  <si>
    <t>Linear Speed</t>
  </si>
  <si>
    <t>(cm)</t>
  </si>
  <si>
    <t>RSI Ratio</t>
  </si>
  <si>
    <t>Time (s)</t>
  </si>
  <si>
    <t>GUIDE TO THE TESTING BATTERY</t>
  </si>
  <si>
    <t>4-Week Target</t>
  </si>
  <si>
    <t>Plyometric Ability / Reactive Ankle Strength</t>
  </si>
  <si>
    <t>Countermovement Jump (CMJ)</t>
  </si>
  <si>
    <t>Guide to Assessment</t>
  </si>
  <si>
    <t>Timestamp (s)</t>
  </si>
  <si>
    <t>Flight Time (s)</t>
  </si>
  <si>
    <t>Release</t>
  </si>
  <si>
    <t>Landing</t>
  </si>
  <si>
    <t>Exercise</t>
  </si>
  <si>
    <t>Reps</t>
  </si>
  <si>
    <t>Sets</t>
  </si>
  <si>
    <t>Notes</t>
  </si>
  <si>
    <t>Altitude Landing</t>
  </si>
  <si>
    <t>Land from a box that is roughly knee height, bracing and absorbing the force to come to a controlled stop.</t>
  </si>
  <si>
    <t>Countermovement Jump</t>
  </si>
  <si>
    <t>Progressions</t>
  </si>
  <si>
    <t>Go from a higher box height once you feel competent.</t>
  </si>
  <si>
    <t>Load the jump using a dumbbell, kettlebell, barbell or trap bar.</t>
  </si>
  <si>
    <t>Single Leg Countermovement Jump</t>
  </si>
  <si>
    <t>6 each side</t>
  </si>
  <si>
    <t>Remove the pause. Perform one jump and immediately go straight into the next jump.</t>
  </si>
  <si>
    <t>On one leg rather than two, dip and drive the hips and knees, driving to get your head as high as you can, then stick the landing. Reset for the next rep.</t>
  </si>
  <si>
    <t>Dip and drive the hips and knees, driving to get your head as high as you can, then stick the landing in the same fashion as the altitude landing exercise.</t>
  </si>
  <si>
    <t>Timestamp</t>
  </si>
  <si>
    <t>Contact</t>
  </si>
  <si>
    <t>Flight Time</t>
  </si>
  <si>
    <t>Reactive Strength Index</t>
  </si>
  <si>
    <t>Low</t>
  </si>
  <si>
    <t>Bodyweight Squat</t>
  </si>
  <si>
    <t>Small Countermovement Jump to Land</t>
  </si>
  <si>
    <t>Moderate</t>
  </si>
  <si>
    <t>Squatting Variations</t>
  </si>
  <si>
    <t>Countermovement Jumps</t>
  </si>
  <si>
    <t>Small Pogos - Fast GCT</t>
  </si>
  <si>
    <t>Well-Established</t>
  </si>
  <si>
    <t>Depth Jump</t>
  </si>
  <si>
    <t>Assisted Pogos - Max Effort</t>
  </si>
  <si>
    <t>Repeated Countermovement Jumps</t>
  </si>
  <si>
    <t>&lt; 1.5</t>
  </si>
  <si>
    <t>LOW RSI ABILITY</t>
  </si>
  <si>
    <t>1.5 - 2.0</t>
  </si>
  <si>
    <t>MODERATE RSI ABILITY</t>
  </si>
  <si>
    <t>2.0 - 2.5</t>
  </si>
  <si>
    <t>WELL ESTABLISHED</t>
  </si>
  <si>
    <t>High Level</t>
  </si>
  <si>
    <t>Moderate Drop Jumps</t>
  </si>
  <si>
    <t>Max Effort Pogos</t>
  </si>
  <si>
    <t>Hurdle Jumps</t>
  </si>
  <si>
    <t>2.5 - 3.0</t>
  </si>
  <si>
    <t>HIGH LEVEL</t>
  </si>
  <si>
    <t>&gt; 3.0</t>
  </si>
  <si>
    <t>WORLD CLASS</t>
  </si>
  <si>
    <t>World Class</t>
  </si>
  <si>
    <t>Single Leg Lateral Jumps</t>
  </si>
  <si>
    <t>High Drop Jumps</t>
  </si>
  <si>
    <t>Single Leg Pogos</t>
  </si>
  <si>
    <t>REACTIVE STRENGTH INDEX</t>
  </si>
  <si>
    <t>Rep 1</t>
  </si>
  <si>
    <t>Rep 2</t>
  </si>
  <si>
    <t>Rep 3</t>
  </si>
  <si>
    <t>30m Time (s)</t>
  </si>
  <si>
    <t>Best Rep (s)</t>
  </si>
  <si>
    <t>3 x 6 each side</t>
  </si>
  <si>
    <t>SINGLE LEG BOUNDS</t>
  </si>
  <si>
    <t>3 BOUNDS INTO 10m SPRINT</t>
  </si>
  <si>
    <t>3 Reps each side</t>
  </si>
  <si>
    <t>FALLING START SPRINT</t>
  </si>
  <si>
    <t>20m Sprint</t>
  </si>
  <si>
    <t>DEVELOPING SPEED - 30m Test</t>
  </si>
  <si>
    <t>SCISSOR RUN</t>
  </si>
  <si>
    <t>4 x 30 metres</t>
  </si>
  <si>
    <t>A-SKIP</t>
  </si>
  <si>
    <t>HIGH KNEE RUN</t>
  </si>
  <si>
    <t>SPRINT</t>
  </si>
  <si>
    <t>6 x 40-60 metres</t>
  </si>
  <si>
    <t>Distance (m)</t>
  </si>
  <si>
    <t>Time</t>
  </si>
  <si>
    <t>Predicted MAS (m/s)</t>
  </si>
  <si>
    <t>Predicted MAS (km/h)</t>
  </si>
  <si>
    <t>Minutes</t>
  </si>
  <si>
    <t>Seconds</t>
  </si>
  <si>
    <t>Reccomended Sessions</t>
  </si>
  <si>
    <t>Speed (km/h)</t>
  </si>
  <si>
    <t>Aerobic Capacity Intervals</t>
  </si>
  <si>
    <t>4 minutes on, 2 minutes off x 4 Reps</t>
  </si>
  <si>
    <t>Tabata Intervals</t>
  </si>
  <si>
    <t>20 seconds on, 10 seconds off x 8 Reps, 2 minutes off, 4 Sets</t>
  </si>
  <si>
    <t>Repeat and Recover</t>
  </si>
  <si>
    <t>15 seconds on, 15 seconds off x 6 Reps, 2 minutes off, x 4 Sets</t>
  </si>
  <si>
    <t>Muscle Buffering / Lactate Tolerance</t>
  </si>
  <si>
    <t>2 minutes on, 2 minutes off x 6 Reps</t>
  </si>
  <si>
    <t>THE SCC ATHLETIC TESTING BATTERY</t>
  </si>
  <si>
    <t>DEVLEOPING ACCELERATION PROGRAM - KEY DRILLS</t>
  </si>
  <si>
    <t>DEVLEOPING TOP SPEED PROGRAM - KEY DRILLS</t>
  </si>
  <si>
    <t>DEVLEOPING YOUR RSI - YOUR INDIVIDUALISED PROGRAM</t>
  </si>
  <si>
    <t>DEVELOPING YOUR CMJ - The Program</t>
  </si>
  <si>
    <t>MAS (km/h)</t>
  </si>
  <si>
    <t>1.5-2Km Time Trial - Aerobic Fitness</t>
  </si>
  <si>
    <t>1.5-2Km Time Trial - Max Aerobic Speed</t>
  </si>
  <si>
    <t>Time Trial - Insert the recorded time over 1.5km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</si>
</sst>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0.0"/>
  </numFmts>
  <fonts count="16">
    <font>
      <sz val="12"/>
      <color theme="1"/>
      <name val="Calibri"/>
      <family val="2"/>
      <scheme val="minor"/>
    </font>
    <font>
      <sz val="12"/>
      <color theme="1"/>
      <name val="Calibri"/>
      <family val="2"/>
      <scheme val="minor"/>
    </font>
    <font>
      <sz val="12"/>
      <color theme="1"/>
      <name val="Chakra Petch Regular"/>
    </font>
    <font>
      <sz val="12"/>
      <color theme="0"/>
      <name val="Chakra Petch Regular"/>
    </font>
    <font>
      <b/>
      <sz val="14"/>
      <color theme="0"/>
      <name val="Chakra Petch Regular"/>
    </font>
    <font>
      <b/>
      <sz val="12"/>
      <color theme="0"/>
      <name val="Chakra Petch Regular"/>
    </font>
    <font>
      <b/>
      <sz val="16"/>
      <color theme="0"/>
      <name val="Chakra Petch Regular"/>
    </font>
    <font>
      <sz val="11"/>
      <color theme="0"/>
      <name val="Chakra Petch Regular"/>
    </font>
    <font>
      <sz val="8"/>
      <color theme="0"/>
      <name val="Chakra Petch Regular"/>
    </font>
    <font>
      <b/>
      <sz val="11"/>
      <color theme="0"/>
      <name val="Chakra Petch Regular"/>
    </font>
    <font>
      <sz val="8"/>
      <color theme="1"/>
      <name val="Chakra Petch Regular"/>
    </font>
    <font>
      <sz val="12"/>
      <color rgb="FF131213"/>
      <name val="Chakra Petch Regular"/>
    </font>
    <font>
      <b/>
      <sz val="12"/>
      <color rgb="FF131213"/>
      <name val="Chakra Petch Regular"/>
    </font>
    <font>
      <b/>
      <sz val="26"/>
      <color rgb="FF131213"/>
      <name val="Chakra Petch Regular"/>
    </font>
    <font>
      <b/>
      <sz val="16"/>
      <color theme="1"/>
      <name val="Chakra Petch Regular"/>
    </font>
    <font>
      <sz val="12"/>
      <color rgb="FF000000"/>
      <name val="Chakra Petch Regular"/>
    </font>
  </fonts>
  <fills count="16">
    <fill>
      <patternFill patternType="none"/>
    </fill>
    <fill>
      <patternFill patternType="gray125"/>
    </fill>
    <fill>
      <patternFill patternType="solid">
        <fgColor rgb="FF110E12"/>
        <bgColor indexed="64"/>
      </patternFill>
    </fill>
    <fill>
      <patternFill patternType="solid">
        <fgColor rgb="FF259ACC"/>
        <bgColor indexed="64"/>
      </patternFill>
    </fill>
    <fill>
      <patternFill patternType="solid">
        <fgColor theme="0"/>
        <bgColor indexed="64"/>
      </patternFill>
    </fill>
    <fill>
      <patternFill patternType="solid">
        <fgColor theme="0" tint="-0.249977111117893"/>
        <bgColor indexed="64"/>
      </patternFill>
    </fill>
    <fill>
      <patternFill patternType="solid">
        <fgColor rgb="FF000000"/>
        <bgColor indexed="64"/>
      </patternFill>
    </fill>
    <fill>
      <patternFill patternType="solid">
        <fgColor rgb="FF279ACB"/>
        <bgColor indexed="64"/>
      </patternFill>
    </fill>
    <fill>
      <patternFill patternType="solid">
        <fgColor theme="0" tint="-0.14999847407452621"/>
        <bgColor indexed="64"/>
      </patternFill>
    </fill>
    <fill>
      <patternFill patternType="solid">
        <fgColor rgb="FF131213"/>
        <bgColor indexed="64"/>
      </patternFill>
    </fill>
    <fill>
      <patternFill patternType="solid">
        <fgColor rgb="FF259ACB"/>
        <bgColor indexed="64"/>
      </patternFill>
    </fill>
    <fill>
      <patternFill patternType="solid">
        <fgColor rgb="FFBA4D4A"/>
        <bgColor indexed="64"/>
      </patternFill>
    </fill>
    <fill>
      <patternFill patternType="solid">
        <fgColor rgb="FFC07750"/>
        <bgColor indexed="64"/>
      </patternFill>
    </fill>
    <fill>
      <patternFill patternType="solid">
        <fgColor rgb="FFBD9B53"/>
        <bgColor indexed="64"/>
      </patternFill>
    </fill>
    <fill>
      <patternFill patternType="solid">
        <fgColor rgb="FFBDBC56"/>
        <bgColor indexed="64"/>
      </patternFill>
    </fill>
    <fill>
      <patternFill patternType="solid">
        <fgColor rgb="FF9BBB59"/>
        <bgColor indexed="64"/>
      </patternFill>
    </fill>
  </fills>
  <borders count="62">
    <border>
      <left/>
      <right/>
      <top/>
      <bottom/>
      <diagonal/>
    </border>
    <border>
      <left style="medium">
        <color theme="0"/>
      </left>
      <right style="thin">
        <color theme="0"/>
      </right>
      <top style="medium">
        <color theme="0"/>
      </top>
      <bottom style="thin">
        <color theme="0"/>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diagonal/>
    </border>
    <border>
      <left style="medium">
        <color theme="0"/>
      </left>
      <right style="thin">
        <color theme="0"/>
      </right>
      <top style="thin">
        <color theme="0"/>
      </top>
      <bottom style="thin">
        <color theme="0"/>
      </bottom>
      <diagonal/>
    </border>
    <border>
      <left/>
      <right style="medium">
        <color theme="0"/>
      </right>
      <top/>
      <bottom/>
      <diagonal/>
    </border>
    <border>
      <left style="medium">
        <color theme="0"/>
      </left>
      <right/>
      <top/>
      <bottom/>
      <diagonal/>
    </border>
    <border>
      <left style="medium">
        <color theme="0"/>
      </left>
      <right style="thin">
        <color theme="0"/>
      </right>
      <top style="thin">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bottom/>
      <diagonal/>
    </border>
    <border>
      <left style="medium">
        <color theme="0"/>
      </left>
      <right style="thin">
        <color theme="0"/>
      </right>
      <top/>
      <bottom style="thin">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0"/>
      </left>
      <right style="medium">
        <color theme="0"/>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thin">
        <color theme="0"/>
      </left>
      <right style="medium">
        <color theme="0"/>
      </right>
      <top/>
      <bottom style="medium">
        <color theme="0"/>
      </bottom>
      <diagonal/>
    </border>
    <border>
      <left style="thin">
        <color theme="0"/>
      </left>
      <right style="thin">
        <color theme="0"/>
      </right>
      <top/>
      <bottom/>
      <diagonal/>
    </border>
    <border>
      <left style="medium">
        <color theme="0"/>
      </left>
      <right style="thin">
        <color theme="0"/>
      </right>
      <top/>
      <bottom style="medium">
        <color theme="0"/>
      </bottom>
      <diagonal/>
    </border>
    <border>
      <left style="thin">
        <color theme="0"/>
      </left>
      <right style="thin">
        <color theme="0"/>
      </right>
      <top/>
      <bottom style="medium">
        <color theme="0"/>
      </bottom>
      <diagonal/>
    </border>
    <border>
      <left style="medium">
        <color theme="0"/>
      </left>
      <right/>
      <top style="medium">
        <color theme="0"/>
      </top>
      <bottom style="thin">
        <color theme="0"/>
      </bottom>
      <diagonal/>
    </border>
    <border>
      <left style="medium">
        <color theme="0"/>
      </left>
      <right/>
      <top style="thin">
        <color theme="0"/>
      </top>
      <bottom style="thin">
        <color theme="0"/>
      </bottom>
      <diagonal/>
    </border>
    <border>
      <left style="medium">
        <color theme="0"/>
      </left>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right/>
      <top style="medium">
        <color theme="0"/>
      </top>
      <bottom style="medium">
        <color theme="0"/>
      </bottom>
      <diagonal/>
    </border>
    <border>
      <left style="thin">
        <color theme="0"/>
      </left>
      <right style="medium">
        <color theme="0"/>
      </right>
      <top/>
      <bottom/>
      <diagonal/>
    </border>
    <border>
      <left style="thin">
        <color rgb="FF131213"/>
      </left>
      <right style="thin">
        <color rgb="FF131213"/>
      </right>
      <top style="thin">
        <color rgb="FF131213"/>
      </top>
      <bottom style="thin">
        <color rgb="FF131213"/>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0"/>
      </left>
      <right style="thin">
        <color rgb="FF131213"/>
      </right>
      <top style="medium">
        <color theme="0"/>
      </top>
      <bottom style="medium">
        <color theme="0"/>
      </bottom>
      <diagonal/>
    </border>
    <border>
      <left style="thin">
        <color rgb="FF131213"/>
      </left>
      <right style="thin">
        <color rgb="FF131213"/>
      </right>
      <top style="medium">
        <color theme="0"/>
      </top>
      <bottom style="medium">
        <color theme="0"/>
      </bottom>
      <diagonal/>
    </border>
    <border>
      <left style="thin">
        <color rgb="FF131213"/>
      </left>
      <right style="medium">
        <color theme="0"/>
      </right>
      <top style="medium">
        <color theme="0"/>
      </top>
      <bottom style="medium">
        <color theme="0"/>
      </bottom>
      <diagonal/>
    </border>
    <border>
      <left style="medium">
        <color theme="0"/>
      </left>
      <right style="thin">
        <color rgb="FF131213"/>
      </right>
      <top style="medium">
        <color theme="0"/>
      </top>
      <bottom style="thin">
        <color rgb="FF131213"/>
      </bottom>
      <diagonal/>
    </border>
    <border>
      <left style="thin">
        <color rgb="FF131213"/>
      </left>
      <right style="thin">
        <color rgb="FF131213"/>
      </right>
      <top style="medium">
        <color theme="0"/>
      </top>
      <bottom style="thin">
        <color rgb="FF131213"/>
      </bottom>
      <diagonal/>
    </border>
    <border>
      <left style="thin">
        <color rgb="FF131213"/>
      </left>
      <right style="medium">
        <color theme="0"/>
      </right>
      <top style="medium">
        <color theme="0"/>
      </top>
      <bottom style="thin">
        <color rgb="FF131213"/>
      </bottom>
      <diagonal/>
    </border>
    <border>
      <left style="medium">
        <color theme="0"/>
      </left>
      <right style="thin">
        <color rgb="FF131213"/>
      </right>
      <top style="thin">
        <color rgb="FF131213"/>
      </top>
      <bottom style="thin">
        <color rgb="FF131213"/>
      </bottom>
      <diagonal/>
    </border>
    <border>
      <left style="thin">
        <color rgb="FF131213"/>
      </left>
      <right style="medium">
        <color theme="0"/>
      </right>
      <top style="thin">
        <color rgb="FF131213"/>
      </top>
      <bottom style="thin">
        <color rgb="FF131213"/>
      </bottom>
      <diagonal/>
    </border>
    <border>
      <left style="medium">
        <color theme="0"/>
      </left>
      <right style="thin">
        <color rgb="FF131213"/>
      </right>
      <top style="thin">
        <color rgb="FF131213"/>
      </top>
      <bottom style="medium">
        <color theme="0"/>
      </bottom>
      <diagonal/>
    </border>
    <border>
      <left style="thin">
        <color rgb="FF131213"/>
      </left>
      <right style="thin">
        <color rgb="FF131213"/>
      </right>
      <top style="thin">
        <color rgb="FF131213"/>
      </top>
      <bottom style="medium">
        <color theme="0"/>
      </bottom>
      <diagonal/>
    </border>
    <border>
      <left style="thin">
        <color rgb="FF131213"/>
      </left>
      <right style="medium">
        <color theme="0"/>
      </right>
      <top style="thin">
        <color rgb="FF131213"/>
      </top>
      <bottom style="medium">
        <color theme="0"/>
      </bottom>
      <diagonal/>
    </border>
  </borders>
  <cellStyleXfs count="2">
    <xf numFmtId="0" fontId="0" fillId="0" borderId="0"/>
    <xf numFmtId="164" fontId="1" fillId="0" borderId="0" applyFont="0" applyFill="0" applyBorder="0" applyAlignment="0" applyProtection="0"/>
  </cellStyleXfs>
  <cellXfs count="161">
    <xf numFmtId="0" fontId="0" fillId="0" borderId="0" xfId="0"/>
    <xf numFmtId="0" fontId="2" fillId="2" borderId="0" xfId="0" applyFont="1" applyFill="1"/>
    <xf numFmtId="0" fontId="3" fillId="2" borderId="0" xfId="0" applyFont="1" applyFill="1"/>
    <xf numFmtId="0" fontId="2" fillId="4" borderId="5" xfId="0" applyFont="1" applyFill="1" applyBorder="1" applyAlignment="1" applyProtection="1">
      <alignment horizontal="center"/>
      <protection locked="0"/>
    </xf>
    <xf numFmtId="0" fontId="2" fillId="4" borderId="16" xfId="0" applyFont="1" applyFill="1" applyBorder="1" applyAlignment="1" applyProtection="1">
      <alignment horizontal="center"/>
      <protection locked="0"/>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3" borderId="21" xfId="0" applyFont="1" applyFill="1" applyBorder="1" applyAlignment="1">
      <alignment horizontal="center"/>
    </xf>
    <xf numFmtId="0" fontId="3" fillId="3" borderId="22" xfId="0" applyFont="1" applyFill="1" applyBorder="1" applyAlignment="1">
      <alignment horizontal="center"/>
    </xf>
    <xf numFmtId="0" fontId="3" fillId="3" borderId="23" xfId="0" applyFont="1" applyFill="1" applyBorder="1" applyAlignment="1">
      <alignment horizontal="center"/>
    </xf>
    <xf numFmtId="0" fontId="7" fillId="3" borderId="22" xfId="0" applyFont="1" applyFill="1" applyBorder="1" applyAlignment="1">
      <alignment horizontal="center" vertical="center"/>
    </xf>
    <xf numFmtId="0" fontId="2" fillId="2" borderId="0" xfId="0" applyFont="1" applyFill="1" applyBorder="1"/>
    <xf numFmtId="0" fontId="3" fillId="2" borderId="36" xfId="0" applyFont="1" applyFill="1" applyBorder="1" applyAlignment="1">
      <alignment horizontal="center"/>
    </xf>
    <xf numFmtId="0" fontId="5" fillId="7" borderId="1" xfId="0" applyFont="1" applyFill="1" applyBorder="1" applyAlignment="1">
      <alignment horizontal="center"/>
    </xf>
    <xf numFmtId="0" fontId="5" fillId="7" borderId="12" xfId="0" applyFont="1" applyFill="1" applyBorder="1" applyAlignment="1">
      <alignment horizontal="center"/>
    </xf>
    <xf numFmtId="0" fontId="5" fillId="7" borderId="13" xfId="0" applyFont="1" applyFill="1" applyBorder="1" applyAlignment="1">
      <alignment horizontal="center"/>
    </xf>
    <xf numFmtId="0" fontId="5" fillId="7" borderId="37" xfId="0" applyFont="1" applyFill="1" applyBorder="1" applyAlignment="1">
      <alignment horizontal="center"/>
    </xf>
    <xf numFmtId="0" fontId="5" fillId="7" borderId="38" xfId="0" applyFont="1" applyFill="1" applyBorder="1" applyAlignment="1">
      <alignment horizontal="center"/>
    </xf>
    <xf numFmtId="0" fontId="3" fillId="2" borderId="42" xfId="0" applyNumberFormat="1" applyFont="1" applyFill="1" applyBorder="1" applyAlignment="1">
      <alignment horizontal="center" vertical="center"/>
    </xf>
    <xf numFmtId="0" fontId="3" fillId="2" borderId="4" xfId="0" applyFont="1" applyFill="1" applyBorder="1" applyAlignment="1">
      <alignment horizontal="center"/>
    </xf>
    <xf numFmtId="0" fontId="5" fillId="7" borderId="21" xfId="0" applyFont="1" applyFill="1" applyBorder="1" applyAlignment="1">
      <alignment horizontal="center"/>
    </xf>
    <xf numFmtId="0" fontId="5" fillId="7" borderId="22" xfId="0" applyFont="1" applyFill="1" applyBorder="1" applyAlignment="1">
      <alignment horizontal="center"/>
    </xf>
    <xf numFmtId="0" fontId="5" fillId="7" borderId="23" xfId="0" applyFont="1" applyFill="1" applyBorder="1" applyAlignment="1">
      <alignment horizontal="center"/>
    </xf>
    <xf numFmtId="0" fontId="9" fillId="7" borderId="39" xfId="0" applyFont="1" applyFill="1" applyBorder="1" applyAlignment="1">
      <alignment horizontal="center" vertical="center"/>
    </xf>
    <xf numFmtId="0" fontId="9" fillId="7" borderId="39" xfId="0" applyFont="1" applyFill="1" applyBorder="1" applyAlignment="1">
      <alignment horizontal="center" vertical="center" wrapText="1"/>
    </xf>
    <xf numFmtId="0" fontId="10" fillId="8" borderId="43" xfId="0" applyNumberFormat="1" applyFont="1" applyFill="1" applyBorder="1" applyAlignment="1">
      <alignment horizontal="left" vertical="center" wrapText="1"/>
    </xf>
    <xf numFmtId="0" fontId="3" fillId="6" borderId="39" xfId="0" applyFont="1" applyFill="1" applyBorder="1"/>
    <xf numFmtId="0" fontId="3" fillId="6" borderId="44" xfId="0" applyFont="1" applyFill="1" applyBorder="1"/>
    <xf numFmtId="0" fontId="3" fillId="9" borderId="0" xfId="0" applyFont="1" applyFill="1"/>
    <xf numFmtId="0" fontId="11" fillId="9" borderId="0" xfId="0" applyFont="1" applyFill="1"/>
    <xf numFmtId="0" fontId="3" fillId="9" borderId="1" xfId="0" applyFont="1" applyFill="1" applyBorder="1"/>
    <xf numFmtId="0" fontId="12" fillId="10" borderId="12" xfId="0" applyFont="1" applyFill="1" applyBorder="1" applyAlignment="1">
      <alignment horizontal="center"/>
    </xf>
    <xf numFmtId="0" fontId="12" fillId="10" borderId="13" xfId="0" applyFont="1" applyFill="1" applyBorder="1" applyAlignment="1">
      <alignment horizontal="center"/>
    </xf>
    <xf numFmtId="0" fontId="3" fillId="10" borderId="5" xfId="0" applyFont="1" applyFill="1" applyBorder="1" applyAlignment="1">
      <alignment vertical="center"/>
    </xf>
    <xf numFmtId="0" fontId="11" fillId="4" borderId="14" xfId="0" applyFont="1" applyFill="1" applyBorder="1" applyAlignment="1" applyProtection="1">
      <alignment horizontal="center" vertical="center"/>
      <protection locked="0"/>
    </xf>
    <xf numFmtId="0" fontId="3" fillId="10" borderId="16" xfId="0" applyFont="1" applyFill="1" applyBorder="1" applyAlignment="1">
      <alignment vertical="center"/>
    </xf>
    <xf numFmtId="0" fontId="11" fillId="4" borderId="17" xfId="0" applyFont="1" applyFill="1" applyBorder="1" applyAlignment="1" applyProtection="1">
      <alignment horizontal="center" vertical="center"/>
      <protection locked="0"/>
    </xf>
    <xf numFmtId="0" fontId="0" fillId="9" borderId="0" xfId="0" applyFill="1"/>
    <xf numFmtId="0" fontId="11" fillId="8" borderId="46" xfId="0" applyFont="1" applyFill="1" applyBorder="1" applyAlignment="1">
      <alignment horizontal="center"/>
    </xf>
    <xf numFmtId="0" fontId="3" fillId="11" borderId="0" xfId="0" applyFont="1" applyFill="1"/>
    <xf numFmtId="0" fontId="3" fillId="12" borderId="0" xfId="0" applyFont="1" applyFill="1"/>
    <xf numFmtId="0" fontId="3" fillId="13" borderId="0" xfId="0" applyFont="1" applyFill="1"/>
    <xf numFmtId="0" fontId="3" fillId="14" borderId="0" xfId="0" applyFont="1" applyFill="1"/>
    <xf numFmtId="0" fontId="3" fillId="15" borderId="0" xfId="0" applyFont="1" applyFill="1"/>
    <xf numFmtId="0" fontId="11" fillId="4" borderId="0" xfId="0" applyFont="1" applyFill="1"/>
    <xf numFmtId="2" fontId="2" fillId="9" borderId="0" xfId="0" applyNumberFormat="1" applyFont="1" applyFill="1"/>
    <xf numFmtId="0" fontId="12" fillId="10" borderId="22" xfId="0" applyFont="1" applyFill="1" applyBorder="1" applyAlignment="1">
      <alignment horizontal="center"/>
    </xf>
    <xf numFmtId="0" fontId="12" fillId="10" borderId="23" xfId="0" applyFont="1" applyFill="1" applyBorder="1" applyAlignment="1">
      <alignment horizontal="center"/>
    </xf>
    <xf numFmtId="0" fontId="11" fillId="0" borderId="41" xfId="0" applyFont="1" applyFill="1" applyBorder="1" applyAlignment="1" applyProtection="1">
      <alignment horizontal="center" vertical="center"/>
      <protection locked="0"/>
    </xf>
    <xf numFmtId="2" fontId="13" fillId="8" borderId="43" xfId="0" applyNumberFormat="1" applyFont="1" applyFill="1" applyBorder="1" applyAlignment="1">
      <alignment horizontal="center" vertical="center"/>
    </xf>
    <xf numFmtId="0" fontId="3" fillId="10" borderId="37" xfId="0" applyFont="1" applyFill="1" applyBorder="1" applyAlignment="1">
      <alignment horizontal="center" vertical="center" wrapText="1"/>
    </xf>
    <xf numFmtId="2" fontId="2" fillId="8" borderId="14" xfId="0" applyNumberFormat="1" applyFont="1" applyFill="1" applyBorder="1" applyAlignment="1" applyProtection="1">
      <alignment horizontal="center" vertical="center" wrapText="1"/>
      <protection locked="0"/>
    </xf>
    <xf numFmtId="0" fontId="2" fillId="9" borderId="0" xfId="0" applyFont="1" applyFill="1"/>
    <xf numFmtId="0" fontId="2" fillId="9" borderId="0" xfId="0" applyFont="1" applyFill="1" applyAlignment="1">
      <alignment horizontal="right" vertical="center"/>
    </xf>
    <xf numFmtId="0" fontId="3" fillId="7" borderId="27" xfId="0" applyFont="1" applyFill="1" applyBorder="1" applyAlignment="1">
      <alignment horizontal="center"/>
    </xf>
    <xf numFmtId="165" fontId="11" fillId="5" borderId="10" xfId="0" applyNumberFormat="1" applyFont="1" applyFill="1" applyBorder="1" applyAlignment="1">
      <alignment horizontal="center"/>
    </xf>
    <xf numFmtId="165" fontId="11" fillId="5" borderId="11" xfId="0" applyNumberFormat="1" applyFont="1" applyFill="1" applyBorder="1" applyAlignment="1">
      <alignment horizontal="center"/>
    </xf>
    <xf numFmtId="0" fontId="6" fillId="7" borderId="3" xfId="0" applyFont="1" applyFill="1" applyBorder="1" applyAlignment="1">
      <alignment horizontal="center"/>
    </xf>
    <xf numFmtId="0" fontId="15" fillId="7" borderId="37" xfId="0" applyFont="1" applyFill="1" applyBorder="1" applyAlignment="1">
      <alignment horizontal="center" vertical="center" wrapText="1"/>
    </xf>
    <xf numFmtId="165" fontId="11" fillId="9" borderId="6" xfId="0" applyNumberFormat="1" applyFont="1" applyFill="1" applyBorder="1" applyAlignment="1">
      <alignment horizontal="center" vertical="center" wrapText="1"/>
    </xf>
    <xf numFmtId="0" fontId="2" fillId="9" borderId="0" xfId="0" applyFont="1" applyFill="1" applyAlignment="1">
      <alignment wrapText="1"/>
    </xf>
    <xf numFmtId="0" fontId="15" fillId="7" borderId="38" xfId="0" applyFont="1" applyFill="1" applyBorder="1" applyAlignment="1">
      <alignment horizontal="center" vertical="center" wrapText="1"/>
    </xf>
    <xf numFmtId="165" fontId="11" fillId="9" borderId="11" xfId="0" applyNumberFormat="1" applyFont="1" applyFill="1" applyBorder="1" applyAlignment="1">
      <alignment horizontal="center" vertical="center" wrapText="1"/>
    </xf>
    <xf numFmtId="0" fontId="11" fillId="4" borderId="52" xfId="0" applyFont="1" applyFill="1" applyBorder="1" applyAlignment="1" applyProtection="1">
      <alignment horizontal="center"/>
      <protection locked="0"/>
    </xf>
    <xf numFmtId="0" fontId="11" fillId="4" borderId="53" xfId="0" applyFont="1" applyFill="1" applyBorder="1" applyAlignment="1" applyProtection="1">
      <alignment horizontal="center"/>
      <protection locked="0"/>
    </xf>
    <xf numFmtId="165" fontId="2" fillId="8" borderId="12" xfId="0" applyNumberFormat="1" applyFont="1" applyFill="1" applyBorder="1" applyAlignment="1" applyProtection="1">
      <alignment horizontal="center" vertical="center" wrapText="1"/>
    </xf>
    <xf numFmtId="165" fontId="2" fillId="8" borderId="17" xfId="0" applyNumberFormat="1" applyFont="1" applyFill="1" applyBorder="1" applyAlignment="1" applyProtection="1">
      <alignment horizontal="center" vertical="center" wrapText="1"/>
    </xf>
    <xf numFmtId="0" fontId="2" fillId="8" borderId="41" xfId="0" applyNumberFormat="1" applyFont="1" applyFill="1" applyBorder="1" applyAlignment="1" applyProtection="1">
      <alignment horizontal="center" vertical="center"/>
    </xf>
    <xf numFmtId="0" fontId="11" fillId="4" borderId="51" xfId="0" applyFont="1" applyFill="1" applyBorder="1" applyAlignment="1" applyProtection="1">
      <alignment horizontal="center"/>
      <protection locked="0"/>
    </xf>
    <xf numFmtId="0" fontId="2" fillId="8" borderId="8" xfId="0" applyFont="1" applyFill="1" applyBorder="1" applyAlignment="1" applyProtection="1">
      <alignment horizontal="center" vertical="center" wrapText="1"/>
      <protection locked="0"/>
    </xf>
    <xf numFmtId="0" fontId="2" fillId="8" borderId="34" xfId="0" applyFont="1" applyFill="1" applyBorder="1" applyAlignment="1" applyProtection="1">
      <alignment horizontal="center" vertical="center" wrapText="1"/>
      <protection locked="0"/>
    </xf>
    <xf numFmtId="0" fontId="3" fillId="2" borderId="27" xfId="0" applyFont="1" applyFill="1" applyBorder="1" applyAlignment="1">
      <alignment horizontal="center" vertical="center" wrapText="1"/>
    </xf>
    <xf numFmtId="0" fontId="3" fillId="2" borderId="35" xfId="0" applyFont="1" applyFill="1" applyBorder="1" applyAlignment="1">
      <alignment horizontal="center" vertical="center" wrapText="1"/>
    </xf>
    <xf numFmtId="165" fontId="3" fillId="2" borderId="23" xfId="0" applyNumberFormat="1" applyFont="1" applyFill="1" applyBorder="1" applyAlignment="1">
      <alignment horizontal="center" vertical="center" wrapText="1"/>
    </xf>
    <xf numFmtId="165" fontId="3" fillId="2" borderId="32" xfId="0" applyNumberFormat="1" applyFont="1" applyFill="1" applyBorder="1" applyAlignment="1">
      <alignment horizontal="center" vertical="center" wrapText="1"/>
    </xf>
    <xf numFmtId="0" fontId="2" fillId="8" borderId="30" xfId="0" applyFont="1" applyFill="1" applyBorder="1" applyAlignment="1" applyProtection="1">
      <alignment horizontal="center" vertical="center" wrapText="1"/>
      <protection locked="0"/>
    </xf>
    <xf numFmtId="0" fontId="2" fillId="8" borderId="31" xfId="0" applyFont="1" applyFill="1" applyBorder="1" applyAlignment="1" applyProtection="1">
      <alignment horizontal="center" vertical="center" wrapText="1"/>
      <protection locked="0"/>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2" fontId="3" fillId="2" borderId="26" xfId="0" applyNumberFormat="1" applyFont="1" applyFill="1" applyBorder="1" applyAlignment="1">
      <alignment horizontal="center" vertical="center" wrapText="1"/>
    </xf>
    <xf numFmtId="2" fontId="3" fillId="2" borderId="25" xfId="0" applyNumberFormat="1" applyFont="1" applyFill="1" applyBorder="1" applyAlignment="1">
      <alignment horizontal="center" vertical="center" wrapText="1"/>
    </xf>
    <xf numFmtId="0" fontId="2" fillId="8" borderId="19" xfId="0" applyFont="1" applyFill="1" applyBorder="1" applyAlignment="1" applyProtection="1">
      <alignment horizontal="center" vertical="center" wrapText="1"/>
      <protection locked="0"/>
    </xf>
    <xf numFmtId="0" fontId="2" fillId="8" borderId="20" xfId="0" applyFont="1" applyFill="1" applyBorder="1" applyAlignment="1" applyProtection="1">
      <alignment horizontal="center" vertical="center" wrapText="1"/>
      <protection locked="0"/>
    </xf>
    <xf numFmtId="0" fontId="3" fillId="2" borderId="24" xfId="0" applyFont="1" applyFill="1" applyBorder="1" applyAlignment="1">
      <alignment horizontal="center" vertical="center" wrapText="1"/>
    </xf>
    <xf numFmtId="2" fontId="3" fillId="2" borderId="32"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6" fillId="6" borderId="4" xfId="0" applyFont="1" applyFill="1" applyBorder="1" applyAlignment="1">
      <alignment horizontal="left" vertical="center"/>
    </xf>
    <xf numFmtId="0" fontId="6" fillId="6" borderId="2" xfId="0" applyFont="1" applyFill="1" applyBorder="1" applyAlignment="1">
      <alignment horizontal="left" vertical="center"/>
    </xf>
    <xf numFmtId="0" fontId="6" fillId="6" borderId="3" xfId="0" applyFont="1" applyFill="1" applyBorder="1" applyAlignment="1">
      <alignment horizontal="left" vertical="center"/>
    </xf>
    <xf numFmtId="0" fontId="6" fillId="6" borderId="7" xfId="0" applyFont="1" applyFill="1" applyBorder="1" applyAlignment="1">
      <alignment horizontal="left" vertical="center"/>
    </xf>
    <xf numFmtId="0" fontId="6" fillId="6" borderId="0" xfId="0" applyFont="1" applyFill="1" applyBorder="1" applyAlignment="1">
      <alignment horizontal="left" vertical="center"/>
    </xf>
    <xf numFmtId="0" fontId="6" fillId="6" borderId="6" xfId="0" applyFont="1" applyFill="1" applyBorder="1" applyAlignment="1">
      <alignment horizontal="left" vertical="center"/>
    </xf>
    <xf numFmtId="0" fontId="6" fillId="6" borderId="9" xfId="0" applyFont="1" applyFill="1" applyBorder="1" applyAlignment="1">
      <alignment horizontal="left" vertical="center"/>
    </xf>
    <xf numFmtId="0" fontId="6" fillId="6" borderId="10" xfId="0" applyFont="1" applyFill="1" applyBorder="1" applyAlignment="1">
      <alignment horizontal="left" vertical="center"/>
    </xf>
    <xf numFmtId="0" fontId="6" fillId="6" borderId="11" xfId="0" applyFont="1" applyFill="1" applyBorder="1" applyAlignment="1">
      <alignment horizontal="left" vertical="center"/>
    </xf>
    <xf numFmtId="0" fontId="2" fillId="8" borderId="21" xfId="0" applyFont="1" applyFill="1" applyBorder="1" applyAlignment="1" applyProtection="1">
      <alignment horizontal="center" vertical="center" wrapText="1"/>
      <protection locked="0"/>
    </xf>
    <xf numFmtId="0" fontId="3" fillId="2" borderId="22" xfId="0" applyFont="1" applyFill="1" applyBorder="1" applyAlignment="1">
      <alignment horizontal="center" vertical="center" wrapText="1"/>
    </xf>
    <xf numFmtId="1" fontId="3" fillId="2" borderId="23" xfId="0" applyNumberFormat="1" applyFont="1" applyFill="1" applyBorder="1" applyAlignment="1">
      <alignment horizontal="center" vertical="center" wrapText="1"/>
    </xf>
    <xf numFmtId="1" fontId="3" fillId="2" borderId="25" xfId="0" applyNumberFormat="1" applyFont="1" applyFill="1" applyBorder="1" applyAlignment="1">
      <alignment horizontal="center" vertical="center" wrapText="1"/>
    </xf>
    <xf numFmtId="165" fontId="3" fillId="2" borderId="15" xfId="0" applyNumberFormat="1" applyFont="1" applyFill="1" applyBorder="1" applyAlignment="1">
      <alignment horizontal="center" vertical="center"/>
    </xf>
    <xf numFmtId="165" fontId="3" fillId="2" borderId="18" xfId="0" applyNumberFormat="1" applyFont="1" applyFill="1" applyBorder="1" applyAlignment="1">
      <alignment horizontal="center" vertical="center"/>
    </xf>
    <xf numFmtId="0" fontId="3"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8" fillId="2" borderId="39" xfId="0" applyNumberFormat="1" applyFont="1" applyFill="1" applyBorder="1" applyAlignment="1">
      <alignment horizontal="left" vertical="center" wrapText="1"/>
    </xf>
    <xf numFmtId="0" fontId="8" fillId="2" borderId="40" xfId="0" applyNumberFormat="1" applyFont="1" applyFill="1" applyBorder="1" applyAlignment="1">
      <alignment horizontal="left" vertical="center" wrapText="1"/>
    </xf>
    <xf numFmtId="0" fontId="6" fillId="6" borderId="4"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164" fontId="5" fillId="7" borderId="39" xfId="1" applyFont="1" applyFill="1" applyBorder="1" applyAlignment="1">
      <alignment horizontal="center"/>
    </xf>
    <xf numFmtId="164" fontId="5" fillId="7" borderId="40" xfId="1" applyFont="1" applyFill="1" applyBorder="1" applyAlignment="1">
      <alignment horizontal="center"/>
    </xf>
    <xf numFmtId="0" fontId="2" fillId="8" borderId="48" xfId="0" applyFont="1" applyFill="1" applyBorder="1" applyAlignment="1">
      <alignment horizontal="center"/>
    </xf>
    <xf numFmtId="0" fontId="2" fillId="8" borderId="49" xfId="0" applyFont="1" applyFill="1" applyBorder="1" applyAlignment="1">
      <alignment horizontal="center"/>
    </xf>
    <xf numFmtId="0" fontId="2" fillId="8" borderId="50" xfId="0" applyFont="1" applyFill="1" applyBorder="1" applyAlignment="1">
      <alignment horizontal="center"/>
    </xf>
    <xf numFmtId="0" fontId="2" fillId="8" borderId="47" xfId="0" applyFont="1" applyFill="1" applyBorder="1" applyAlignment="1">
      <alignment horizontal="center"/>
    </xf>
    <xf numFmtId="0" fontId="11" fillId="8" borderId="46" xfId="0" applyFont="1" applyFill="1" applyBorder="1" applyAlignment="1">
      <alignment horizontal="center"/>
    </xf>
    <xf numFmtId="0" fontId="4" fillId="6" borderId="44" xfId="0" applyFont="1" applyFill="1" applyBorder="1" applyAlignment="1">
      <alignment horizontal="center" vertical="center"/>
    </xf>
    <xf numFmtId="0" fontId="4" fillId="6" borderId="40" xfId="0" applyFont="1" applyFill="1" applyBorder="1" applyAlignment="1">
      <alignment horizontal="center" vertical="center"/>
    </xf>
    <xf numFmtId="0" fontId="3" fillId="9" borderId="27" xfId="0" applyFont="1" applyFill="1" applyBorder="1" applyAlignment="1">
      <alignment horizontal="center" vertical="center"/>
    </xf>
    <xf numFmtId="0" fontId="3" fillId="9" borderId="33" xfId="0" applyFont="1" applyFill="1" applyBorder="1" applyAlignment="1">
      <alignment horizontal="center" vertical="center"/>
    </xf>
    <xf numFmtId="0" fontId="3" fillId="9" borderId="35" xfId="0" applyFont="1" applyFill="1" applyBorder="1" applyAlignment="1">
      <alignment horizontal="center" vertical="center"/>
    </xf>
    <xf numFmtId="2" fontId="13" fillId="4" borderId="26" xfId="0" applyNumberFormat="1" applyFont="1" applyFill="1" applyBorder="1" applyAlignment="1">
      <alignment horizontal="center" vertical="center"/>
    </xf>
    <xf numFmtId="2" fontId="13" fillId="4" borderId="45" xfId="0" applyNumberFormat="1" applyFont="1" applyFill="1" applyBorder="1" applyAlignment="1">
      <alignment horizontal="center" vertical="center"/>
    </xf>
    <xf numFmtId="2" fontId="13" fillId="4" borderId="32" xfId="0" applyNumberFormat="1" applyFont="1" applyFill="1" applyBorder="1" applyAlignment="1">
      <alignment horizontal="center" vertical="center"/>
    </xf>
    <xf numFmtId="0" fontId="3" fillId="10" borderId="0" xfId="0" applyFont="1" applyFill="1" applyAlignment="1">
      <alignment horizontal="center"/>
    </xf>
    <xf numFmtId="0" fontId="6" fillId="7" borderId="4" xfId="0" applyFont="1" applyFill="1" applyBorder="1" applyAlignment="1">
      <alignment horizontal="center"/>
    </xf>
    <xf numFmtId="0" fontId="6" fillId="7" borderId="2" xfId="0" applyFont="1" applyFill="1" applyBorder="1" applyAlignment="1">
      <alignment horizontal="center"/>
    </xf>
    <xf numFmtId="0" fontId="6" fillId="7" borderId="3" xfId="0" applyFont="1" applyFill="1" applyBorder="1" applyAlignment="1">
      <alignment horizontal="center"/>
    </xf>
    <xf numFmtId="0" fontId="11" fillId="4" borderId="5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4" borderId="56" xfId="0" applyFont="1" applyFill="1" applyBorder="1" applyAlignment="1">
      <alignment horizontal="center" vertical="center" wrapText="1"/>
    </xf>
    <xf numFmtId="0" fontId="11" fillId="4" borderId="57"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1" fillId="4" borderId="60" xfId="0" applyFont="1" applyFill="1" applyBorder="1" applyAlignment="1">
      <alignment horizontal="center" vertical="center" wrapText="1"/>
    </xf>
    <xf numFmtId="0" fontId="11" fillId="4" borderId="61" xfId="0" applyFont="1" applyFill="1" applyBorder="1" applyAlignment="1">
      <alignment horizontal="center" vertical="center" wrapText="1"/>
    </xf>
    <xf numFmtId="0" fontId="6" fillId="6" borderId="39" xfId="0" applyFont="1" applyFill="1" applyBorder="1" applyAlignment="1">
      <alignment horizontal="right" vertical="center"/>
    </xf>
    <xf numFmtId="0" fontId="14" fillId="6" borderId="44" xfId="0" applyFont="1" applyFill="1" applyBorder="1" applyAlignment="1">
      <alignment horizontal="right" vertical="center"/>
    </xf>
    <xf numFmtId="0" fontId="14" fillId="6" borderId="40" xfId="0" applyFont="1" applyFill="1" applyBorder="1" applyAlignment="1">
      <alignment horizontal="right" vertical="center"/>
    </xf>
    <xf numFmtId="0" fontId="3" fillId="9" borderId="0" xfId="0" applyFont="1" applyFill="1" applyAlignment="1">
      <alignment horizontal="center" vertical="center" wrapText="1"/>
    </xf>
    <xf numFmtId="0" fontId="3" fillId="7" borderId="1"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12" xfId="0" applyFont="1" applyFill="1" applyBorder="1" applyAlignment="1">
      <alignment horizontal="center"/>
    </xf>
    <xf numFmtId="0" fontId="3" fillId="7" borderId="12"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15" xfId="0" applyFont="1" applyFill="1" applyBorder="1" applyAlignment="1">
      <alignment horizontal="center" vertical="center"/>
    </xf>
  </cellXfs>
  <cellStyles count="2">
    <cellStyle name="Currency" xfId="1" builtinId="4"/>
    <cellStyle name="Normal" xfId="0" builtinId="0"/>
  </cellStyles>
  <dxfs count="5">
    <dxf>
      <font>
        <color theme="0"/>
      </font>
      <fill>
        <patternFill>
          <bgColor rgb="FFC0504D"/>
        </patternFill>
      </fill>
    </dxf>
    <dxf>
      <font>
        <color theme="0"/>
      </font>
      <fill>
        <patternFill>
          <bgColor rgb="FFB4704B"/>
        </patternFill>
      </fill>
    </dxf>
    <dxf>
      <font>
        <color theme="0"/>
      </font>
      <fill>
        <patternFill>
          <bgColor rgb="FFBD9B53"/>
        </patternFill>
      </fill>
    </dxf>
    <dxf>
      <font>
        <color theme="0"/>
      </font>
      <fill>
        <patternFill>
          <bgColor rgb="FFBDBC56"/>
        </patternFill>
      </fill>
    </dxf>
    <dxf>
      <font>
        <color theme="0"/>
      </font>
      <fill>
        <patternFill>
          <bgColor rgb="FF9BBB59"/>
        </patternFill>
      </fill>
    </dxf>
  </dxfs>
  <tableStyles count="0" defaultTableStyle="TableStyleMedium2" defaultPivotStyle="PivotStyleLight16"/>
  <colors>
    <mruColors>
      <color rgb="FF000000"/>
      <color rgb="FF100E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'The SCC Testing Battery'!$D$5</c:f>
              <c:strCache>
                <c:ptCount val="1"/>
                <c:pt idx="0">
                  <c:v>Current Score</c:v>
                </c:pt>
              </c:strCache>
            </c:strRef>
          </c:tx>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trendline>
            <c:spPr>
              <a:ln w="25400" cap="rnd">
                <a:solidFill>
                  <a:schemeClr val="accent1">
                    <a:alpha val="50000"/>
                  </a:schemeClr>
                </a:solidFill>
              </a:ln>
              <a:effectLst/>
            </c:spPr>
            <c:trendlineType val="linear"/>
            <c:dispRSqr val="1"/>
            <c:dispEq val="0"/>
            <c:trendlineLbl>
              <c:layout>
                <c:manualLayout>
                  <c:x val="0.11635507965103334"/>
                  <c:y val="-0.55914005828011659"/>
                </c:manualLayout>
              </c:layout>
              <c:numFmt formatCode="General" sourceLinked="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Chakra Petch" pitchFamily="2" charset="-34"/>
                      <a:ea typeface="+mn-ea"/>
                      <a:cs typeface="Chakra Petch" pitchFamily="2" charset="-34"/>
                    </a:defRPr>
                  </a:pPr>
                  <a:endParaRPr lang="en-US"/>
                </a:p>
              </c:txPr>
            </c:trendlineLbl>
          </c:trendline>
          <c:xVal>
            <c:strRef>
              <c:f>'The SCC Testing Battery'!$B$6:$B$12</c:f>
              <c:strCache>
                <c:ptCount val="7"/>
                <c:pt idx="0">
                  <c:v>CMJ</c:v>
                </c:pt>
                <c:pt idx="2">
                  <c:v>Reactive Strength Index (RSI)</c:v>
                </c:pt>
                <c:pt idx="4">
                  <c:v>30 m Sprint</c:v>
                </c:pt>
                <c:pt idx="6">
                  <c:v>1.5-2Km Time Trial - Max Aerobic Speed</c:v>
                </c:pt>
              </c:strCache>
            </c:strRef>
          </c:xVal>
          <c:yVal>
            <c:numRef>
              <c:f>'The SCC Testing Battery'!$D$7:$D$13</c:f>
              <c:numCache>
                <c:formatCode>General</c:formatCode>
                <c:ptCount val="7"/>
                <c:pt idx="0" formatCode="0.0">
                  <c:v>50.82469031250001</c:v>
                </c:pt>
                <c:pt idx="1">
                  <c:v>0</c:v>
                </c:pt>
                <c:pt idx="2" formatCode="0.00">
                  <c:v>3.1249999999999996</c:v>
                </c:pt>
                <c:pt idx="3">
                  <c:v>0</c:v>
                </c:pt>
                <c:pt idx="4" formatCode="0.00">
                  <c:v>4.0999999999999996</c:v>
                </c:pt>
                <c:pt idx="5">
                  <c:v>0</c:v>
                </c:pt>
                <c:pt idx="6" formatCode="0.0">
                  <c:v>17.454545454545457</c:v>
                </c:pt>
              </c:numCache>
            </c:numRef>
          </c:yVal>
          <c:smooth val="0"/>
          <c:extLst>
            <c:ext xmlns:c16="http://schemas.microsoft.com/office/drawing/2014/chart" uri="{C3380CC4-5D6E-409C-BE32-E72D297353CC}">
              <c16:uniqueId val="{00000001-76B6-9941-856A-EB35FDBAC7F5}"/>
            </c:ext>
          </c:extLst>
        </c:ser>
        <c:dLbls>
          <c:showLegendKey val="0"/>
          <c:showVal val="0"/>
          <c:showCatName val="0"/>
          <c:showSerName val="0"/>
          <c:showPercent val="0"/>
          <c:showBubbleSize val="0"/>
        </c:dLbls>
        <c:axId val="1404606048"/>
        <c:axId val="1440827888"/>
      </c:scatterChart>
      <c:valAx>
        <c:axId val="1404606048"/>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bg1"/>
                    </a:solidFill>
                    <a:latin typeface="Chakra Petch" pitchFamily="2" charset="-34"/>
                    <a:ea typeface="+mn-ea"/>
                    <a:cs typeface="Chakra Petch" pitchFamily="2" charset="-34"/>
                  </a:defRPr>
                </a:pPr>
                <a:r>
                  <a:rPr lang="en-GB" sz="1200" b="1">
                    <a:solidFill>
                      <a:schemeClr val="bg1"/>
                    </a:solidFill>
                    <a:latin typeface="Chakra Petch" pitchFamily="2" charset="-34"/>
                    <a:cs typeface="Chakra Petch" pitchFamily="2" charset="-34"/>
                  </a:rPr>
                  <a:t>Additional Load (kg)</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Chakra Petch" pitchFamily="2" charset="-34"/>
                  <a:ea typeface="+mn-ea"/>
                  <a:cs typeface="Chakra Petch" pitchFamily="2" charset="-34"/>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50" b="0" i="0" u="none" strike="noStrike" kern="1200" baseline="0">
                <a:solidFill>
                  <a:schemeClr val="bg1"/>
                </a:solidFill>
                <a:latin typeface="Chakra Petch" pitchFamily="2" charset="-34"/>
                <a:ea typeface="+mn-ea"/>
                <a:cs typeface="Chakra Petch" pitchFamily="2" charset="-34"/>
              </a:defRPr>
            </a:pPr>
            <a:endParaRPr lang="en-US"/>
          </a:p>
        </c:txPr>
        <c:crossAx val="1440827888"/>
        <c:crosses val="autoZero"/>
        <c:crossBetween val="midCat"/>
      </c:valAx>
      <c:valAx>
        <c:axId val="1440827888"/>
        <c:scaling>
          <c:orientation val="minMax"/>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bg1"/>
                    </a:solidFill>
                    <a:latin typeface="Chakra Petch" pitchFamily="2" charset="-34"/>
                    <a:ea typeface="+mn-ea"/>
                    <a:cs typeface="Chakra Petch" pitchFamily="2" charset="-34"/>
                  </a:defRPr>
                </a:pPr>
                <a:r>
                  <a:rPr lang="en-GB" sz="1050">
                    <a:solidFill>
                      <a:schemeClr val="bg1"/>
                    </a:solidFill>
                    <a:latin typeface="Chakra Petch" pitchFamily="2" charset="-34"/>
                    <a:cs typeface="Chakra Petch" pitchFamily="2" charset="-34"/>
                  </a:rPr>
                  <a:t>Jump Height (cm)</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bg1"/>
                  </a:solidFill>
                  <a:latin typeface="Chakra Petch" pitchFamily="2" charset="-34"/>
                  <a:ea typeface="+mn-ea"/>
                  <a:cs typeface="Chakra Petch" pitchFamily="2" charset="-34"/>
                </a:defRPr>
              </a:pPr>
              <a:endParaRPr lang="en-US"/>
            </a:p>
          </c:txPr>
        </c:title>
        <c:numFmt formatCode="0.0"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hakra Petch" pitchFamily="2" charset="-34"/>
                <a:ea typeface="+mn-ea"/>
                <a:cs typeface="Chakra Petch" pitchFamily="2" charset="-34"/>
              </a:defRPr>
            </a:pPr>
            <a:endParaRPr lang="en-US"/>
          </a:p>
        </c:txPr>
        <c:crossAx val="14046060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f"/></Relationships>
</file>

<file path=xl/drawings/_rels/drawing4.xml.rels><?xml version="1.0" encoding="UTF-8" standalone="yes"?>
<Relationships xmlns="http://schemas.openxmlformats.org/package/2006/relationships"><Relationship Id="rId1" Type="http://schemas.openxmlformats.org/officeDocument/2006/relationships/image" Target="../media/image1.tiff"/></Relationships>
</file>

<file path=xl/drawings/_rels/drawing5.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6</xdr:col>
      <xdr:colOff>0</xdr:colOff>
      <xdr:row>13</xdr:row>
      <xdr:rowOff>0</xdr:rowOff>
    </xdr:from>
    <xdr:to>
      <xdr:col>12</xdr:col>
      <xdr:colOff>50800</xdr:colOff>
      <xdr:row>13</xdr:row>
      <xdr:rowOff>12700</xdr:rowOff>
    </xdr:to>
    <xdr:graphicFrame macro="">
      <xdr:nvGraphicFramePr>
        <xdr:cNvPr id="2" name="Chart 1">
          <a:extLst>
            <a:ext uri="{FF2B5EF4-FFF2-40B4-BE49-F238E27FC236}">
              <a16:creationId xmlns:a16="http://schemas.microsoft.com/office/drawing/2014/main" id="{A8486A31-27E7-784C-9E51-77C47557B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1272540</xdr:colOff>
      <xdr:row>1</xdr:row>
      <xdr:rowOff>71120</xdr:rowOff>
    </xdr:from>
    <xdr:to>
      <xdr:col>4</xdr:col>
      <xdr:colOff>1503077</xdr:colOff>
      <xdr:row>3</xdr:row>
      <xdr:rowOff>173620</xdr:rowOff>
    </xdr:to>
    <xdr:pic>
      <xdr:nvPicPr>
        <xdr:cNvPr id="3" name="Picture 2">
          <a:extLst>
            <a:ext uri="{FF2B5EF4-FFF2-40B4-BE49-F238E27FC236}">
              <a16:creationId xmlns:a16="http://schemas.microsoft.com/office/drawing/2014/main" id="{C0888678-A387-594D-B897-F4468C8CED79}"/>
            </a:ext>
          </a:extLst>
        </xdr:cNvPr>
        <xdr:cNvPicPr>
          <a:picLocks noChangeAspect="1"/>
        </xdr:cNvPicPr>
      </xdr:nvPicPr>
      <xdr:blipFill>
        <a:blip xmlns:r="http://schemas.openxmlformats.org/officeDocument/2006/relationships" r:embed="rId2"/>
        <a:stretch>
          <a:fillRect/>
        </a:stretch>
      </xdr:blipFill>
      <xdr:spPr>
        <a:xfrm>
          <a:off x="4485640" y="299720"/>
          <a:ext cx="1564037" cy="534300"/>
        </a:xfrm>
        <a:prstGeom prst="rect">
          <a:avLst/>
        </a:prstGeom>
      </xdr:spPr>
    </xdr:pic>
    <xdr:clientData/>
  </xdr:twoCellAnchor>
  <xdr:twoCellAnchor>
    <xdr:from>
      <xdr:col>6</xdr:col>
      <xdr:colOff>12700</xdr:colOff>
      <xdr:row>4</xdr:row>
      <xdr:rowOff>76200</xdr:rowOff>
    </xdr:from>
    <xdr:to>
      <xdr:col>12</xdr:col>
      <xdr:colOff>30480</xdr:colOff>
      <xdr:row>13</xdr:row>
      <xdr:rowOff>0</xdr:rowOff>
    </xdr:to>
    <xdr:sp macro="" textlink="">
      <xdr:nvSpPr>
        <xdr:cNvPr id="4" name="TextBox 3">
          <a:extLst>
            <a:ext uri="{FF2B5EF4-FFF2-40B4-BE49-F238E27FC236}">
              <a16:creationId xmlns:a16="http://schemas.microsoft.com/office/drawing/2014/main" id="{D5D4D882-20F7-344A-A490-8529BEC9EF48}"/>
            </a:ext>
          </a:extLst>
        </xdr:cNvPr>
        <xdr:cNvSpPr txBox="1"/>
      </xdr:nvSpPr>
      <xdr:spPr>
        <a:xfrm>
          <a:off x="6393180" y="970280"/>
          <a:ext cx="5910580" cy="3774440"/>
        </a:xfrm>
        <a:prstGeom prst="rect">
          <a:avLst/>
        </a:prstGeom>
        <a:solidFill>
          <a:srgbClr val="279A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110E12"/>
              </a:solidFill>
              <a:latin typeface="Chakra Petch" pitchFamily="2" charset="-34"/>
              <a:cs typeface="Chakra Petch" pitchFamily="2" charset="-34"/>
            </a:rPr>
            <a:t>These</a:t>
          </a:r>
          <a:r>
            <a:rPr lang="en-GB" sz="1200" b="1" baseline="0">
              <a:solidFill>
                <a:srgbClr val="110E12"/>
              </a:solidFill>
              <a:latin typeface="Chakra Petch" pitchFamily="2" charset="-34"/>
              <a:cs typeface="Chakra Petch" pitchFamily="2" charset="-34"/>
            </a:rPr>
            <a:t> performance assessments are used in elite strength and conditioning environments.</a:t>
          </a:r>
        </a:p>
        <a:p>
          <a:endParaRPr lang="en-GB" sz="1200" b="1" baseline="0">
            <a:solidFill>
              <a:srgbClr val="110E12"/>
            </a:solidFill>
            <a:latin typeface="Chakra Petch" pitchFamily="2" charset="-34"/>
            <a:cs typeface="Chakra Petch" pitchFamily="2" charset="-34"/>
          </a:endParaRPr>
        </a:p>
        <a:p>
          <a:r>
            <a:rPr lang="en-GB" sz="1200" b="1" baseline="0">
              <a:solidFill>
                <a:srgbClr val="110E12"/>
              </a:solidFill>
              <a:latin typeface="Chakra Petch" pitchFamily="2" charset="-34"/>
              <a:cs typeface="Chakra Petch" pitchFamily="2" charset="-34"/>
            </a:rPr>
            <a:t>At SCC, we want to develop the strongest, fastest and fittest athletes, who have the capacity to excel in their chosen sport, activity or event.</a:t>
          </a:r>
        </a:p>
        <a:p>
          <a:endParaRPr lang="en-GB" sz="1200" b="1" baseline="0">
            <a:solidFill>
              <a:srgbClr val="110E12"/>
            </a:solidFill>
            <a:latin typeface="Chakra Petch" pitchFamily="2" charset="-34"/>
            <a:cs typeface="Chakra Petch" pitchFamily="2" charset="-34"/>
          </a:endParaRPr>
        </a:p>
        <a:p>
          <a:r>
            <a:rPr lang="en-GB" sz="1200" b="1" baseline="0">
              <a:solidFill>
                <a:srgbClr val="110E12"/>
              </a:solidFill>
              <a:latin typeface="Chakra Petch" pitchFamily="2" charset="-34"/>
              <a:cs typeface="Chakra Petch" pitchFamily="2" charset="-34"/>
            </a:rPr>
            <a:t>Guides to each assessment, and specific programs are included on developing each quality.</a:t>
          </a:r>
        </a:p>
        <a:p>
          <a:endParaRPr lang="en-GB" sz="1200" b="1" baseline="0">
            <a:solidFill>
              <a:srgbClr val="110E12"/>
            </a:solidFill>
            <a:latin typeface="Chakra Petch" pitchFamily="2" charset="-34"/>
            <a:cs typeface="Chakra Petch" pitchFamily="2" charset="-34"/>
          </a:endParaRPr>
        </a:p>
        <a:p>
          <a:r>
            <a:rPr lang="en-GB" sz="1200" b="1" baseline="0">
              <a:solidFill>
                <a:srgbClr val="110E12"/>
              </a:solidFill>
              <a:latin typeface="Chakra Petch" pitchFamily="2" charset="-34"/>
              <a:cs typeface="Chakra Petch" pitchFamily="2" charset="-34"/>
            </a:rPr>
            <a:t>We have developed a testing battery to identify strength, speed, and aerobic fitness. This develops individualised targets, specific to the individual, plus a program designed to build your total athleticism. </a:t>
          </a:r>
        </a:p>
        <a:p>
          <a:endParaRPr lang="en-GB" sz="1200" b="1" baseline="0">
            <a:solidFill>
              <a:srgbClr val="110E12"/>
            </a:solidFill>
            <a:latin typeface="Chakra Petch" pitchFamily="2" charset="-34"/>
            <a:cs typeface="Chakra Petch" pitchFamily="2" charset="-34"/>
          </a:endParaRPr>
        </a:p>
        <a:p>
          <a:r>
            <a:rPr lang="en-GB" sz="1200" b="1" baseline="0">
              <a:solidFill>
                <a:srgbClr val="110E12"/>
              </a:solidFill>
              <a:latin typeface="Chakra Petch" pitchFamily="2" charset="-34"/>
              <a:cs typeface="Chakra Petch" pitchFamily="2" charset="-34"/>
            </a:rPr>
            <a:t>Each score is automatically calculated using our algorithms. Input your scores for each test on the specific spreadsheets (the 4 following this sheet) in the </a:t>
          </a:r>
          <a:r>
            <a:rPr lang="en-GB" sz="1200" b="1" baseline="0">
              <a:solidFill>
                <a:schemeClr val="bg1"/>
              </a:solidFill>
              <a:latin typeface="Chakra Petch" pitchFamily="2" charset="-34"/>
              <a:cs typeface="Chakra Petch" pitchFamily="2" charset="-34"/>
            </a:rPr>
            <a:t>white boxes</a:t>
          </a:r>
          <a:r>
            <a:rPr lang="en-GB" sz="1200" b="1" baseline="0">
              <a:solidFill>
                <a:srgbClr val="110E12"/>
              </a:solidFill>
              <a:latin typeface="Chakra Petch" pitchFamily="2" charset="-34"/>
              <a:cs typeface="Chakra Petch" pitchFamily="2" charset="-34"/>
            </a:rPr>
            <a:t>. Your program is then individualised and programmed specifically for you, or your athlete.</a:t>
          </a:r>
        </a:p>
        <a:p>
          <a:endParaRPr lang="en-GB" sz="1200" b="1" baseline="0">
            <a:solidFill>
              <a:srgbClr val="110E12"/>
            </a:solidFill>
            <a:latin typeface="Chakra Petch" pitchFamily="2" charset="-34"/>
            <a:cs typeface="Chakra Petch" pitchFamily="2" charset="-34"/>
          </a:endParaRPr>
        </a:p>
        <a:p>
          <a:r>
            <a:rPr lang="en-GB" sz="1200" b="1" baseline="0">
              <a:solidFill>
                <a:srgbClr val="110E12"/>
              </a:solidFill>
              <a:latin typeface="Chakra Petch" pitchFamily="2" charset="-34"/>
              <a:cs typeface="Chakra Petch" pitchFamily="2" charset="-34"/>
            </a:rPr>
            <a:t>In 4-weeks time, re-test your scores and measure your total athletic improvement.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1272540</xdr:colOff>
      <xdr:row>1</xdr:row>
      <xdr:rowOff>71120</xdr:rowOff>
    </xdr:from>
    <xdr:to>
      <xdr:col>4</xdr:col>
      <xdr:colOff>1503077</xdr:colOff>
      <xdr:row>3</xdr:row>
      <xdr:rowOff>173620</xdr:rowOff>
    </xdr:to>
    <xdr:pic>
      <xdr:nvPicPr>
        <xdr:cNvPr id="3" name="Picture 2">
          <a:extLst>
            <a:ext uri="{FF2B5EF4-FFF2-40B4-BE49-F238E27FC236}">
              <a16:creationId xmlns:a16="http://schemas.microsoft.com/office/drawing/2014/main" id="{AB41EADF-4A47-764E-9762-D261BEFE9C22}"/>
            </a:ext>
          </a:extLst>
        </xdr:cNvPr>
        <xdr:cNvPicPr>
          <a:picLocks noChangeAspect="1"/>
        </xdr:cNvPicPr>
      </xdr:nvPicPr>
      <xdr:blipFill>
        <a:blip xmlns:r="http://schemas.openxmlformats.org/officeDocument/2006/relationships" r:embed="rId1"/>
        <a:stretch>
          <a:fillRect/>
        </a:stretch>
      </xdr:blipFill>
      <xdr:spPr>
        <a:xfrm>
          <a:off x="4549140" y="299720"/>
          <a:ext cx="1564037" cy="534300"/>
        </a:xfrm>
        <a:prstGeom prst="rect">
          <a:avLst/>
        </a:prstGeom>
      </xdr:spPr>
    </xdr:pic>
    <xdr:clientData/>
  </xdr:twoCellAnchor>
  <xdr:twoCellAnchor>
    <xdr:from>
      <xdr:col>6</xdr:col>
      <xdr:colOff>12700</xdr:colOff>
      <xdr:row>4</xdr:row>
      <xdr:rowOff>76200</xdr:rowOff>
    </xdr:from>
    <xdr:to>
      <xdr:col>12</xdr:col>
      <xdr:colOff>30480</xdr:colOff>
      <xdr:row>14</xdr:row>
      <xdr:rowOff>60960</xdr:rowOff>
    </xdr:to>
    <xdr:sp macro="" textlink="">
      <xdr:nvSpPr>
        <xdr:cNvPr id="4" name="TextBox 3">
          <a:extLst>
            <a:ext uri="{FF2B5EF4-FFF2-40B4-BE49-F238E27FC236}">
              <a16:creationId xmlns:a16="http://schemas.microsoft.com/office/drawing/2014/main" id="{AC03CB8A-468C-E042-ACDA-4C1712BF7FE2}"/>
            </a:ext>
          </a:extLst>
        </xdr:cNvPr>
        <xdr:cNvSpPr txBox="1"/>
      </xdr:nvSpPr>
      <xdr:spPr>
        <a:xfrm>
          <a:off x="6393180" y="970280"/>
          <a:ext cx="5910580" cy="2219960"/>
        </a:xfrm>
        <a:prstGeom prst="rect">
          <a:avLst/>
        </a:prstGeom>
        <a:solidFill>
          <a:srgbClr val="279A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solidFill>
                <a:srgbClr val="110E12"/>
              </a:solidFill>
              <a:latin typeface="Chakra Petch" pitchFamily="2" charset="-34"/>
              <a:cs typeface="Chakra Petch" pitchFamily="2" charset="-34"/>
            </a:rPr>
            <a:t>The CMJ gives an excellent insight into an athletes ability to control and produce force at rapid rates. It allows us to predict Lower Body Max Force, Rate of Force Development, and Impulse. These qualities are needed to sprint fast, change direction quickly, and jump high, so developing them is essential for athletic performance. </a:t>
          </a:r>
        </a:p>
        <a:p>
          <a:endParaRPr lang="en-GB" sz="1200" b="1" baseline="0">
            <a:solidFill>
              <a:srgbClr val="110E12"/>
            </a:solidFill>
            <a:latin typeface="Chakra Petch" pitchFamily="2" charset="-34"/>
            <a:cs typeface="Chakra Petch" pitchFamily="2" charset="-34"/>
          </a:endParaRPr>
        </a:p>
        <a:p>
          <a:r>
            <a:rPr lang="en-GB" sz="1200" b="1" baseline="0">
              <a:solidFill>
                <a:srgbClr val="110E12"/>
              </a:solidFill>
              <a:latin typeface="Chakra Petch" pitchFamily="2" charset="-34"/>
              <a:cs typeface="Chakra Petch" pitchFamily="2" charset="-34"/>
            </a:rPr>
            <a:t>To perform this test, perform 3 x maximum effort jumps, filming them on a phone or camera, at a frame rate of at least 60FPS. </a:t>
          </a:r>
        </a:p>
        <a:p>
          <a:endParaRPr lang="en-GB" sz="1200" b="1" baseline="0">
            <a:solidFill>
              <a:srgbClr val="110E12"/>
            </a:solidFill>
            <a:latin typeface="Chakra Petch" pitchFamily="2" charset="-34"/>
            <a:cs typeface="Chakra Petch" pitchFamily="2" charset="-34"/>
          </a:endParaRPr>
        </a:p>
        <a:p>
          <a:endParaRPr lang="en-GB" sz="1200" b="1" baseline="0">
            <a:solidFill>
              <a:srgbClr val="110E12"/>
            </a:solidFill>
            <a:latin typeface="Chakra Petch" pitchFamily="2" charset="-34"/>
            <a:cs typeface="Chakra Petch" pitchFamily="2" charset="-34"/>
          </a:endParaRPr>
        </a:p>
        <a:p>
          <a:endParaRPr lang="en-GB" sz="1200" b="1" baseline="0">
            <a:solidFill>
              <a:srgbClr val="110E12"/>
            </a:solidFill>
            <a:latin typeface="Chakra Petch" pitchFamily="2" charset="-34"/>
            <a:cs typeface="Chakra Petch" pitchFamily="2" charset="-34"/>
          </a:endParaRPr>
        </a:p>
      </xdr:txBody>
    </xdr:sp>
    <xdr:clientData/>
  </xdr:twoCellAnchor>
  <xdr:twoCellAnchor>
    <xdr:from>
      <xdr:col>0</xdr:col>
      <xdr:colOff>396240</xdr:colOff>
      <xdr:row>8</xdr:row>
      <xdr:rowOff>91441</xdr:rowOff>
    </xdr:from>
    <xdr:to>
      <xdr:col>5</xdr:col>
      <xdr:colOff>0</xdr:colOff>
      <xdr:row>14</xdr:row>
      <xdr:rowOff>40641</xdr:rowOff>
    </xdr:to>
    <xdr:sp macro="" textlink="">
      <xdr:nvSpPr>
        <xdr:cNvPr id="5" name="TextBox 4">
          <a:extLst>
            <a:ext uri="{FF2B5EF4-FFF2-40B4-BE49-F238E27FC236}">
              <a16:creationId xmlns:a16="http://schemas.microsoft.com/office/drawing/2014/main" id="{A0B5C3D4-BFEE-864F-BC9D-EC68563DB5A8}"/>
            </a:ext>
          </a:extLst>
        </xdr:cNvPr>
        <xdr:cNvSpPr txBox="1"/>
      </xdr:nvSpPr>
      <xdr:spPr>
        <a:xfrm>
          <a:off x="396240" y="1940561"/>
          <a:ext cx="5781040" cy="1229360"/>
        </a:xfrm>
        <a:prstGeom prst="rect">
          <a:avLst/>
        </a:prstGeom>
        <a:solidFill>
          <a:srgbClr val="279A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baseline="0">
              <a:solidFill>
                <a:srgbClr val="110E12"/>
              </a:solidFill>
              <a:latin typeface="Chakra Petch" pitchFamily="2" charset="-34"/>
              <a:cs typeface="Chakra Petch" pitchFamily="2" charset="-34"/>
            </a:rPr>
            <a:t>To calculate Jump Height, we reccomend using an app or computer programme such as Quicktime, Dartfish, MyJump or Hudl Technique to perform video analysis of the clips.</a:t>
          </a:r>
        </a:p>
        <a:p>
          <a:endParaRPr lang="en-GB" sz="1200" b="1" baseline="0">
            <a:solidFill>
              <a:srgbClr val="110E12"/>
            </a:solidFill>
            <a:latin typeface="Chakra Petch" pitchFamily="2" charset="-34"/>
            <a:cs typeface="Chakra Petch" pitchFamily="2" charset="-34"/>
          </a:endParaRPr>
        </a:p>
        <a:p>
          <a:r>
            <a:rPr lang="en-GB" sz="1200" b="1" baseline="0">
              <a:solidFill>
                <a:srgbClr val="110E12"/>
              </a:solidFill>
              <a:latin typeface="Chakra Petch" pitchFamily="2" charset="-34"/>
              <a:cs typeface="Chakra Petch" pitchFamily="2" charset="-34"/>
            </a:rPr>
            <a:t>Insert the timestamps for when the feet leave the floor (release) and re-contact (landing) in the </a:t>
          </a:r>
          <a:r>
            <a:rPr lang="en-GB" sz="1200" b="1" baseline="0">
              <a:solidFill>
                <a:schemeClr val="bg1"/>
              </a:solidFill>
              <a:latin typeface="Chakra Petch" pitchFamily="2" charset="-34"/>
              <a:cs typeface="Chakra Petch" pitchFamily="2" charset="-34"/>
            </a:rPr>
            <a:t>white boxes, </a:t>
          </a:r>
          <a:r>
            <a:rPr lang="en-GB" sz="1200" b="1" baseline="0">
              <a:solidFill>
                <a:srgbClr val="110E12"/>
              </a:solidFill>
              <a:latin typeface="Chakra Petch" pitchFamily="2" charset="-34"/>
              <a:cs typeface="Chakra Petch" pitchFamily="2" charset="-34"/>
            </a:rPr>
            <a:t>and our tool will calculate the jump height.</a:t>
          </a:r>
        </a:p>
        <a:p>
          <a:endParaRPr lang="en-GB" sz="1100" b="1" baseline="0">
            <a:solidFill>
              <a:srgbClr val="110E12"/>
            </a:solidFill>
            <a:latin typeface="Chakra Petch" pitchFamily="2" charset="-34"/>
            <a:cs typeface="Chakra Petch" pitchFamily="2" charset="-34"/>
          </a:endParaRPr>
        </a:p>
      </xdr:txBody>
    </xdr:sp>
    <xdr:clientData/>
  </xdr:twoCellAnchor>
  <xdr:twoCellAnchor>
    <xdr:from>
      <xdr:col>7</xdr:col>
      <xdr:colOff>172720</xdr:colOff>
      <xdr:row>18</xdr:row>
      <xdr:rowOff>218440</xdr:rowOff>
    </xdr:from>
    <xdr:to>
      <xdr:col>12</xdr:col>
      <xdr:colOff>40640</xdr:colOff>
      <xdr:row>23</xdr:row>
      <xdr:rowOff>10160</xdr:rowOff>
    </xdr:to>
    <xdr:sp macro="" textlink="">
      <xdr:nvSpPr>
        <xdr:cNvPr id="7" name="TextBox 6">
          <a:extLst>
            <a:ext uri="{FF2B5EF4-FFF2-40B4-BE49-F238E27FC236}">
              <a16:creationId xmlns:a16="http://schemas.microsoft.com/office/drawing/2014/main" id="{65F953F6-0AB3-D647-83F0-B40D6E76477C}"/>
            </a:ext>
          </a:extLst>
        </xdr:cNvPr>
        <xdr:cNvSpPr txBox="1"/>
      </xdr:nvSpPr>
      <xdr:spPr>
        <a:xfrm>
          <a:off x="7477760" y="4241800"/>
          <a:ext cx="4836160" cy="2545080"/>
        </a:xfrm>
        <a:prstGeom prst="rect">
          <a:avLst/>
        </a:prstGeom>
        <a:solidFill>
          <a:srgbClr val="279A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2000" b="1" baseline="0">
              <a:solidFill>
                <a:srgbClr val="110E12"/>
              </a:solidFill>
              <a:latin typeface="Chakra Petch" pitchFamily="2" charset="-34"/>
              <a:cs typeface="Chakra Petch" pitchFamily="2" charset="-34"/>
            </a:rPr>
            <a:t>Here are 3 key exercises we use to develop the CMJ ability of our athletes. Perform these as a warm-up or main session, and work off this programme </a:t>
          </a:r>
          <a:r>
            <a:rPr lang="en-GB" sz="2000" b="1" baseline="0">
              <a:solidFill>
                <a:schemeClr val="bg1"/>
              </a:solidFill>
              <a:latin typeface="Chakra Petch" pitchFamily="2" charset="-34"/>
              <a:cs typeface="Chakra Petch" pitchFamily="2" charset="-34"/>
            </a:rPr>
            <a:t>2-4 times per week.</a:t>
          </a:r>
        </a:p>
        <a:p>
          <a:pPr algn="l"/>
          <a:endParaRPr lang="en-GB" sz="2000" b="1" baseline="0">
            <a:solidFill>
              <a:srgbClr val="110E12"/>
            </a:solidFill>
            <a:latin typeface="Chakra Petch" pitchFamily="2" charset="-34"/>
            <a:cs typeface="Chakra Petch" pitchFamily="2" charset="-34"/>
          </a:endParaRPr>
        </a:p>
        <a:p>
          <a:pPr algn="l"/>
          <a:endParaRPr lang="en-GB" sz="2000" b="1" baseline="0">
            <a:solidFill>
              <a:srgbClr val="110E12"/>
            </a:solidFill>
            <a:latin typeface="Chakra Petch" pitchFamily="2" charset="-34"/>
            <a:cs typeface="Chakra Petch" pitchFamily="2" charset="-34"/>
          </a:endParaRPr>
        </a:p>
        <a:p>
          <a:pPr algn="l"/>
          <a:endParaRPr lang="en-GB" sz="2000" b="1" baseline="0">
            <a:solidFill>
              <a:srgbClr val="110E12"/>
            </a:solidFill>
            <a:latin typeface="Chakra Petch" pitchFamily="2" charset="-34"/>
            <a:cs typeface="Chakra Petch" pitchFamily="2" charset="-34"/>
          </a:endParaRPr>
        </a:p>
        <a:p>
          <a:pPr algn="l"/>
          <a:endParaRPr lang="en-GB" sz="2000" b="1" baseline="0">
            <a:solidFill>
              <a:srgbClr val="110E12"/>
            </a:solidFill>
            <a:latin typeface="Chakra Petch" pitchFamily="2" charset="-34"/>
            <a:cs typeface="Chakra Petch" pitchFamily="2"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75820</xdr:colOff>
      <xdr:row>0</xdr:row>
      <xdr:rowOff>85299</xdr:rowOff>
    </xdr:from>
    <xdr:to>
      <xdr:col>2</xdr:col>
      <xdr:colOff>815074</xdr:colOff>
      <xdr:row>0</xdr:row>
      <xdr:rowOff>619599</xdr:rowOff>
    </xdr:to>
    <xdr:pic>
      <xdr:nvPicPr>
        <xdr:cNvPr id="2" name="Picture 1">
          <a:extLst>
            <a:ext uri="{FF2B5EF4-FFF2-40B4-BE49-F238E27FC236}">
              <a16:creationId xmlns:a16="http://schemas.microsoft.com/office/drawing/2014/main" id="{E1C6B74E-B9F8-A047-A0E5-CD7A7083F312}"/>
            </a:ext>
          </a:extLst>
        </xdr:cNvPr>
        <xdr:cNvPicPr>
          <a:picLocks noChangeAspect="1"/>
        </xdr:cNvPicPr>
      </xdr:nvPicPr>
      <xdr:blipFill>
        <a:blip xmlns:r="http://schemas.openxmlformats.org/officeDocument/2006/relationships" r:embed="rId1"/>
        <a:stretch>
          <a:fillRect/>
        </a:stretch>
      </xdr:blipFill>
      <xdr:spPr>
        <a:xfrm>
          <a:off x="279020" y="85299"/>
          <a:ext cx="1564754" cy="534300"/>
        </a:xfrm>
        <a:prstGeom prst="rect">
          <a:avLst/>
        </a:prstGeom>
      </xdr:spPr>
    </xdr:pic>
    <xdr:clientData/>
  </xdr:twoCellAnchor>
  <xdr:twoCellAnchor>
    <xdr:from>
      <xdr:col>6</xdr:col>
      <xdr:colOff>217986</xdr:colOff>
      <xdr:row>0</xdr:row>
      <xdr:rowOff>9479</xdr:rowOff>
    </xdr:from>
    <xdr:to>
      <xdr:col>11</xdr:col>
      <xdr:colOff>417015</xdr:colOff>
      <xdr:row>15</xdr:row>
      <xdr:rowOff>189554</xdr:rowOff>
    </xdr:to>
    <xdr:sp macro="" textlink="">
      <xdr:nvSpPr>
        <xdr:cNvPr id="3" name="TextBox 2">
          <a:extLst>
            <a:ext uri="{FF2B5EF4-FFF2-40B4-BE49-F238E27FC236}">
              <a16:creationId xmlns:a16="http://schemas.microsoft.com/office/drawing/2014/main" id="{97935640-52FC-6649-A217-6EA4B8DDE241}"/>
            </a:ext>
          </a:extLst>
        </xdr:cNvPr>
        <xdr:cNvSpPr txBox="1"/>
      </xdr:nvSpPr>
      <xdr:spPr>
        <a:xfrm>
          <a:off x="6440986" y="9479"/>
          <a:ext cx="4326529" cy="3875775"/>
        </a:xfrm>
        <a:prstGeom prst="rect">
          <a:avLst/>
        </a:prstGeom>
        <a:solidFill>
          <a:srgbClr val="279A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b="1">
              <a:solidFill>
                <a:srgbClr val="131213"/>
              </a:solidFill>
              <a:latin typeface="Chakra Petch" pitchFamily="2" charset="-34"/>
              <a:cs typeface="Chakra Petch" pitchFamily="2" charset="-34"/>
            </a:rPr>
            <a:t>Record a </a:t>
          </a:r>
          <a:r>
            <a:rPr lang="en-GB" sz="1050" b="1" u="sng">
              <a:solidFill>
                <a:srgbClr val="131213"/>
              </a:solidFill>
              <a:latin typeface="Chakra Petch" pitchFamily="2" charset="-34"/>
              <a:cs typeface="Chakra Petch" pitchFamily="2" charset="-34"/>
            </a:rPr>
            <a:t>Drop Jump </a:t>
          </a:r>
          <a:r>
            <a:rPr lang="en-GB" sz="1050" b="1">
              <a:solidFill>
                <a:srgbClr val="131213"/>
              </a:solidFill>
              <a:latin typeface="Chakra Petch" pitchFamily="2" charset="-34"/>
              <a:cs typeface="Chakra Petch" pitchFamily="2" charset="-34"/>
            </a:rPr>
            <a:t>from a</a:t>
          </a:r>
          <a:r>
            <a:rPr lang="en-GB" sz="1050" b="1" baseline="0">
              <a:solidFill>
                <a:srgbClr val="131213"/>
              </a:solidFill>
              <a:latin typeface="Chakra Petch" pitchFamily="2" charset="-34"/>
              <a:cs typeface="Chakra Petch" pitchFamily="2" charset="-34"/>
            </a:rPr>
            <a:t> moderate box, on a Phone at at least 60 frames per second (FPS).</a:t>
          </a:r>
        </a:p>
        <a:p>
          <a:endParaRPr lang="en-GB" sz="1050" b="1" baseline="0">
            <a:solidFill>
              <a:srgbClr val="131213"/>
            </a:solidFill>
            <a:latin typeface="Chakra Petch" pitchFamily="2" charset="-34"/>
            <a:cs typeface="Chakra Petch" pitchFamily="2" charset="-34"/>
          </a:endParaRPr>
        </a:p>
        <a:p>
          <a:r>
            <a:rPr lang="en-GB" sz="1050" b="1" baseline="0">
              <a:solidFill>
                <a:srgbClr val="131213"/>
              </a:solidFill>
              <a:latin typeface="Chakra Petch" pitchFamily="2" charset="-34"/>
              <a:cs typeface="Chakra Petch" pitchFamily="2" charset="-34"/>
            </a:rPr>
            <a:t>This test predicts the reactive strength ability of an athlete, which tells us suitable plyometric progressions.</a:t>
          </a:r>
        </a:p>
        <a:p>
          <a:endParaRPr lang="en-GB" sz="1050" b="1" baseline="0">
            <a:solidFill>
              <a:srgbClr val="131213"/>
            </a:solidFill>
            <a:latin typeface="Chakra Petch" pitchFamily="2" charset="-34"/>
            <a:cs typeface="Chakra Petch" pitchFamily="2" charset="-34"/>
          </a:endParaRPr>
        </a:p>
        <a:p>
          <a:r>
            <a:rPr lang="en-GB" sz="1050" b="1" baseline="0">
              <a:solidFill>
                <a:srgbClr val="131213"/>
              </a:solidFill>
              <a:latin typeface="Chakra Petch" pitchFamily="2" charset="-34"/>
              <a:cs typeface="Chakra Petch" pitchFamily="2" charset="-34"/>
            </a:rPr>
            <a:t>We recommend performing the jump from a 30cm Box.</a:t>
          </a:r>
        </a:p>
        <a:p>
          <a:endParaRPr lang="en-GB" sz="1050" b="1" baseline="0">
            <a:solidFill>
              <a:srgbClr val="131213"/>
            </a:solidFill>
            <a:latin typeface="Chakra Petch" pitchFamily="2" charset="-34"/>
            <a:cs typeface="Chakra Petch" pitchFamily="2" charset="-34"/>
          </a:endParaRPr>
        </a:p>
        <a:p>
          <a:r>
            <a:rPr lang="en-GB" sz="1050" b="1" baseline="0">
              <a:solidFill>
                <a:srgbClr val="131213"/>
              </a:solidFill>
              <a:latin typeface="Chakra Petch" pitchFamily="2" charset="-34"/>
              <a:cs typeface="Chakra Petch" pitchFamily="2" charset="-34"/>
            </a:rPr>
            <a:t>Using an app which displays accurate timestamps - e.g. Hudl, Dartfish, MyJump. </a:t>
          </a:r>
        </a:p>
        <a:p>
          <a:endParaRPr lang="en-GB" sz="1050" b="1" baseline="0">
            <a:solidFill>
              <a:srgbClr val="131213"/>
            </a:solidFill>
            <a:latin typeface="Chakra Petch" pitchFamily="2" charset="-34"/>
            <a:cs typeface="Chakra Petch" pitchFamily="2" charset="-34"/>
          </a:endParaRPr>
        </a:p>
        <a:p>
          <a:r>
            <a:rPr lang="en-GB" sz="1050" b="1" baseline="0">
              <a:solidFill>
                <a:srgbClr val="131213"/>
              </a:solidFill>
              <a:latin typeface="Chakra Petch" pitchFamily="2" charset="-34"/>
              <a:cs typeface="Chakra Petch" pitchFamily="2" charset="-34"/>
            </a:rPr>
            <a:t>Establish the frame and timestamp when the feet first contact the floor and record the timestamp in the </a:t>
          </a:r>
          <a:r>
            <a:rPr lang="en-GB" sz="1050" b="1" baseline="0">
              <a:solidFill>
                <a:schemeClr val="bg1"/>
              </a:solidFill>
              <a:latin typeface="Chakra Petch" pitchFamily="2" charset="-34"/>
              <a:cs typeface="Chakra Petch" pitchFamily="2" charset="-34"/>
            </a:rPr>
            <a:t>white boxes.</a:t>
          </a:r>
        </a:p>
        <a:p>
          <a:endParaRPr lang="en-GB" sz="1050" b="1" baseline="0">
            <a:solidFill>
              <a:srgbClr val="131213"/>
            </a:solidFill>
            <a:latin typeface="Chakra Petch" pitchFamily="2" charset="-34"/>
            <a:cs typeface="Chakra Petch" pitchFamily="2" charset="-34"/>
          </a:endParaRPr>
        </a:p>
        <a:p>
          <a:r>
            <a:rPr lang="en-GB" sz="1050" b="1" baseline="0">
              <a:solidFill>
                <a:srgbClr val="131213"/>
              </a:solidFill>
              <a:latin typeface="Chakra Petch" pitchFamily="2" charset="-34"/>
              <a:cs typeface="Chakra Petch" pitchFamily="2" charset="-34"/>
            </a:rPr>
            <a:t>Establish the timestamp when the feet are last in contact with the floor (we call this the release).</a:t>
          </a:r>
        </a:p>
        <a:p>
          <a:endParaRPr lang="en-GB" sz="1050" b="1" baseline="0">
            <a:solidFill>
              <a:srgbClr val="131213"/>
            </a:solidFill>
            <a:latin typeface="Chakra Petch" pitchFamily="2" charset="-34"/>
            <a:cs typeface="Chakra Petch" pitchFamily="2" charset="-34"/>
          </a:endParaRPr>
        </a:p>
        <a:p>
          <a:r>
            <a:rPr lang="en-GB" sz="1050" b="1" baseline="0">
              <a:solidFill>
                <a:srgbClr val="131213"/>
              </a:solidFill>
              <a:latin typeface="Chakra Petch" pitchFamily="2" charset="-34"/>
              <a:cs typeface="Chakra Petch" pitchFamily="2" charset="-34"/>
            </a:rPr>
            <a:t>Establish when the feet re-contact with the floor after the jump.</a:t>
          </a:r>
        </a:p>
        <a:p>
          <a:endParaRPr lang="en-GB" sz="1050" b="1" baseline="0">
            <a:solidFill>
              <a:srgbClr val="131213"/>
            </a:solidFill>
            <a:latin typeface="Chakra Petch" pitchFamily="2" charset="-34"/>
            <a:cs typeface="Chakra Petch" pitchFamily="2" charset="-34"/>
          </a:endParaRPr>
        </a:p>
        <a:p>
          <a:r>
            <a:rPr lang="en-GB" sz="1050" b="1" baseline="0">
              <a:solidFill>
                <a:srgbClr val="131213"/>
              </a:solidFill>
              <a:latin typeface="Chakra Petch" pitchFamily="2" charset="-34"/>
              <a:cs typeface="Chakra Petch" pitchFamily="2" charset="-34"/>
            </a:rPr>
            <a:t>Our analysis tool will then generate the contact time and flight time. This will then generate a Reactive Strength Index Score (RSI) which will allow us to reccomend three suitable exercises for that athlete.</a:t>
          </a:r>
        </a:p>
        <a:p>
          <a:endParaRPr lang="en-GB" sz="1050" b="1" baseline="0">
            <a:solidFill>
              <a:schemeClr val="bg1"/>
            </a:solidFill>
            <a:latin typeface="Chakra Petch" pitchFamily="2" charset="-34"/>
            <a:cs typeface="Chakra Petch" pitchFamily="2" charset="-34"/>
          </a:endParaRPr>
        </a:p>
        <a:p>
          <a:endParaRPr lang="en-GB" sz="1050">
            <a:solidFill>
              <a:schemeClr val="bg1"/>
            </a:solidFill>
            <a:latin typeface="Chakra Petch" pitchFamily="2" charset="-34"/>
            <a:cs typeface="Chakra Petch" pitchFamily="2" charset="-34"/>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75820</xdr:colOff>
      <xdr:row>0</xdr:row>
      <xdr:rowOff>85299</xdr:rowOff>
    </xdr:from>
    <xdr:to>
      <xdr:col>2</xdr:col>
      <xdr:colOff>815074</xdr:colOff>
      <xdr:row>0</xdr:row>
      <xdr:rowOff>619599</xdr:rowOff>
    </xdr:to>
    <xdr:pic>
      <xdr:nvPicPr>
        <xdr:cNvPr id="2" name="Picture 1">
          <a:extLst>
            <a:ext uri="{FF2B5EF4-FFF2-40B4-BE49-F238E27FC236}">
              <a16:creationId xmlns:a16="http://schemas.microsoft.com/office/drawing/2014/main" id="{741EE6A9-9928-D140-B8EB-3E9A72E54413}"/>
            </a:ext>
          </a:extLst>
        </xdr:cNvPr>
        <xdr:cNvPicPr>
          <a:picLocks noChangeAspect="1"/>
        </xdr:cNvPicPr>
      </xdr:nvPicPr>
      <xdr:blipFill>
        <a:blip xmlns:r="http://schemas.openxmlformats.org/officeDocument/2006/relationships" r:embed="rId1"/>
        <a:stretch>
          <a:fillRect/>
        </a:stretch>
      </xdr:blipFill>
      <xdr:spPr>
        <a:xfrm>
          <a:off x="279020" y="85299"/>
          <a:ext cx="1564754" cy="534300"/>
        </a:xfrm>
        <a:prstGeom prst="rect">
          <a:avLst/>
        </a:prstGeom>
      </xdr:spPr>
    </xdr:pic>
    <xdr:clientData/>
  </xdr:twoCellAnchor>
  <xdr:twoCellAnchor>
    <xdr:from>
      <xdr:col>6</xdr:col>
      <xdr:colOff>217986</xdr:colOff>
      <xdr:row>0</xdr:row>
      <xdr:rowOff>9479</xdr:rowOff>
    </xdr:from>
    <xdr:to>
      <xdr:col>11</xdr:col>
      <xdr:colOff>417015</xdr:colOff>
      <xdr:row>14</xdr:row>
      <xdr:rowOff>18955</xdr:rowOff>
    </xdr:to>
    <xdr:sp macro="" textlink="">
      <xdr:nvSpPr>
        <xdr:cNvPr id="3" name="TextBox 2">
          <a:extLst>
            <a:ext uri="{FF2B5EF4-FFF2-40B4-BE49-F238E27FC236}">
              <a16:creationId xmlns:a16="http://schemas.microsoft.com/office/drawing/2014/main" id="{C4F6442E-2683-DF41-A822-D6CA53FE7711}"/>
            </a:ext>
          </a:extLst>
        </xdr:cNvPr>
        <xdr:cNvSpPr txBox="1"/>
      </xdr:nvSpPr>
      <xdr:spPr>
        <a:xfrm>
          <a:off x="6861792" y="9479"/>
          <a:ext cx="4321790" cy="3772088"/>
        </a:xfrm>
        <a:prstGeom prst="rect">
          <a:avLst/>
        </a:prstGeom>
        <a:solidFill>
          <a:srgbClr val="279A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000000"/>
              </a:solidFill>
              <a:latin typeface="Chakra Petch" pitchFamily="2" charset="-34"/>
              <a:cs typeface="Chakra Petch" pitchFamily="2" charset="-34"/>
            </a:rPr>
            <a:t>Get</a:t>
          </a:r>
          <a:r>
            <a:rPr lang="en-GB" sz="1200" b="1" baseline="0">
              <a:solidFill>
                <a:srgbClr val="000000"/>
              </a:solidFill>
              <a:latin typeface="Chakra Petch" pitchFamily="2" charset="-34"/>
              <a:cs typeface="Chakra Petch" pitchFamily="2" charset="-34"/>
            </a:rPr>
            <a:t> a friend or coach to time three sets of 30m efforts from a standing start. </a:t>
          </a:r>
        </a:p>
        <a:p>
          <a:endParaRPr lang="en-GB" sz="1200" b="1" baseline="0">
            <a:solidFill>
              <a:srgbClr val="000000"/>
            </a:solidFill>
            <a:latin typeface="Chakra Petch" pitchFamily="2" charset="-34"/>
            <a:cs typeface="Chakra Petch" pitchFamily="2" charset="-34"/>
          </a:endParaRPr>
        </a:p>
        <a:p>
          <a:r>
            <a:rPr lang="en-GB" sz="1200" b="1" baseline="0">
              <a:solidFill>
                <a:srgbClr val="000000"/>
              </a:solidFill>
              <a:latin typeface="Chakra Petch" pitchFamily="2" charset="-34"/>
              <a:cs typeface="Chakra Petch" pitchFamily="2" charset="-34"/>
            </a:rPr>
            <a:t>Rest for 3-5 minutes between each effort.</a:t>
          </a:r>
        </a:p>
        <a:p>
          <a:endParaRPr lang="en-GB" sz="1200" b="1" baseline="0">
            <a:solidFill>
              <a:srgbClr val="000000"/>
            </a:solidFill>
            <a:latin typeface="Chakra Petch" pitchFamily="2" charset="-34"/>
            <a:cs typeface="Chakra Petch" pitchFamily="2" charset="-34"/>
          </a:endParaRPr>
        </a:p>
        <a:p>
          <a:r>
            <a:rPr lang="en-GB" sz="1200" b="1" baseline="0">
              <a:solidFill>
                <a:srgbClr val="000000"/>
              </a:solidFill>
              <a:latin typeface="Chakra Petch" pitchFamily="2" charset="-34"/>
              <a:cs typeface="Chakra Petch" pitchFamily="2" charset="-34"/>
            </a:rPr>
            <a:t>Record the times on a stopwatch, or timing gates if you have access to them.</a:t>
          </a:r>
        </a:p>
        <a:p>
          <a:endParaRPr lang="en-GB" sz="1200" b="1" baseline="0">
            <a:solidFill>
              <a:srgbClr val="000000"/>
            </a:solidFill>
            <a:latin typeface="Chakra Petch" pitchFamily="2" charset="-34"/>
            <a:cs typeface="Chakra Petch" pitchFamily="2" charset="-34"/>
          </a:endParaRPr>
        </a:p>
        <a:p>
          <a:r>
            <a:rPr lang="en-GB" sz="1200" b="1" baseline="0">
              <a:solidFill>
                <a:srgbClr val="000000"/>
              </a:solidFill>
              <a:latin typeface="Chakra Petch" pitchFamily="2" charset="-34"/>
              <a:cs typeface="Chakra Petch" pitchFamily="2" charset="-34"/>
            </a:rPr>
            <a:t>Insert your times in seconds in the </a:t>
          </a:r>
          <a:r>
            <a:rPr lang="en-GB" sz="1200" b="1" baseline="0">
              <a:solidFill>
                <a:schemeClr val="bg1"/>
              </a:solidFill>
              <a:latin typeface="Chakra Petch" pitchFamily="2" charset="-34"/>
              <a:cs typeface="Chakra Petch" pitchFamily="2" charset="-34"/>
            </a:rPr>
            <a:t>white boxes.</a:t>
          </a:r>
        </a:p>
        <a:p>
          <a:endParaRPr lang="en-GB" sz="1200" b="1" baseline="0">
            <a:solidFill>
              <a:schemeClr val="bg1"/>
            </a:solidFill>
            <a:latin typeface="Chakra Petch" pitchFamily="2" charset="-34"/>
            <a:cs typeface="Chakra Petch" pitchFamily="2" charset="-34"/>
          </a:endParaRPr>
        </a:p>
        <a:p>
          <a:r>
            <a:rPr lang="en-GB" sz="1200" b="1" baseline="0">
              <a:solidFill>
                <a:schemeClr val="tx1"/>
              </a:solidFill>
              <a:latin typeface="Chakra Petch" pitchFamily="2" charset="-34"/>
              <a:cs typeface="Chakra Petch" pitchFamily="2" charset="-34"/>
            </a:rPr>
            <a:t>In the 2nd and 3rd boxes, we include our favourite reccomended exercises for both acceleration and top speed development.</a:t>
          </a:r>
        </a:p>
        <a:p>
          <a:endParaRPr lang="en-GB" sz="1200" b="1" baseline="0">
            <a:solidFill>
              <a:schemeClr val="tx1"/>
            </a:solidFill>
            <a:latin typeface="Chakra Petch" pitchFamily="2" charset="-34"/>
            <a:cs typeface="Chakra Petch" pitchFamily="2" charset="-34"/>
          </a:endParaRPr>
        </a:p>
        <a:p>
          <a:r>
            <a:rPr lang="en-GB" sz="1200" b="1" baseline="0">
              <a:solidFill>
                <a:schemeClr val="tx1"/>
              </a:solidFill>
              <a:latin typeface="Chakra Petch" pitchFamily="2" charset="-34"/>
              <a:cs typeface="Chakra Petch" pitchFamily="2" charset="-34"/>
            </a:rPr>
            <a:t>After a well structured warm-up, perform each of these drills 2-4 times per week to develop your speed and 30m sprint performance.</a:t>
          </a:r>
          <a:endParaRPr lang="en-GB" sz="1200" b="1">
            <a:solidFill>
              <a:schemeClr val="tx1"/>
            </a:solidFill>
            <a:latin typeface="Chakra Petch" pitchFamily="2" charset="-34"/>
            <a:cs typeface="Chakra Petch" pitchFamily="2" charset="-34"/>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177800</xdr:colOff>
      <xdr:row>3</xdr:row>
      <xdr:rowOff>215900</xdr:rowOff>
    </xdr:from>
    <xdr:to>
      <xdr:col>12</xdr:col>
      <xdr:colOff>177800</xdr:colOff>
      <xdr:row>13</xdr:row>
      <xdr:rowOff>12700</xdr:rowOff>
    </xdr:to>
    <xdr:sp macro="" textlink="">
      <xdr:nvSpPr>
        <xdr:cNvPr id="2" name="TextBox 1">
          <a:extLst>
            <a:ext uri="{FF2B5EF4-FFF2-40B4-BE49-F238E27FC236}">
              <a16:creationId xmlns:a16="http://schemas.microsoft.com/office/drawing/2014/main" id="{5A815DAF-5566-024E-9639-75F29C8DCC13}"/>
            </a:ext>
          </a:extLst>
        </xdr:cNvPr>
        <xdr:cNvSpPr txBox="1"/>
      </xdr:nvSpPr>
      <xdr:spPr>
        <a:xfrm>
          <a:off x="6502400" y="1308100"/>
          <a:ext cx="4953000" cy="4826000"/>
        </a:xfrm>
        <a:prstGeom prst="rect">
          <a:avLst/>
        </a:prstGeom>
        <a:solidFill>
          <a:srgbClr val="279A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baseline="0">
              <a:solidFill>
                <a:srgbClr val="131213"/>
              </a:solidFill>
              <a:latin typeface="Chakra Petch" pitchFamily="2" charset="-34"/>
              <a:cs typeface="Chakra Petch" pitchFamily="2" charset="-34"/>
            </a:rPr>
            <a:t>Record your athletes 1500-2000m time trial in minutes and seconds (we suggest 1600m - 4 loops of a track and close to an exact mile).</a:t>
          </a:r>
        </a:p>
        <a:p>
          <a:endParaRPr lang="en-GB" sz="1800" b="1" baseline="0">
            <a:solidFill>
              <a:srgbClr val="131213"/>
            </a:solidFill>
            <a:latin typeface="Chakra Petch" pitchFamily="2" charset="-34"/>
            <a:cs typeface="Chakra Petch" pitchFamily="2" charset="-34"/>
          </a:endParaRPr>
        </a:p>
        <a:p>
          <a:r>
            <a:rPr lang="en-GB" sz="1800" b="1" baseline="0">
              <a:solidFill>
                <a:srgbClr val="131213"/>
              </a:solidFill>
              <a:latin typeface="Chakra Petch" pitchFamily="2" charset="-34"/>
              <a:cs typeface="Chakra Petch" pitchFamily="2" charset="-34"/>
            </a:rPr>
            <a:t>An ideal working time is around 5-6 minutes. </a:t>
          </a:r>
        </a:p>
        <a:p>
          <a:endParaRPr lang="en-GB" sz="1800" b="1" baseline="0">
            <a:solidFill>
              <a:srgbClr val="131213"/>
            </a:solidFill>
            <a:latin typeface="Chakra Petch" pitchFamily="2" charset="-34"/>
            <a:cs typeface="Chakra Petch" pitchFamily="2" charset="-34"/>
          </a:endParaRPr>
        </a:p>
        <a:p>
          <a:r>
            <a:rPr lang="en-GB" sz="1800" b="1" baseline="0">
              <a:solidFill>
                <a:srgbClr val="131213"/>
              </a:solidFill>
              <a:latin typeface="Chakra Petch" pitchFamily="2" charset="-34"/>
              <a:cs typeface="Chakra Petch" pitchFamily="2" charset="-34"/>
            </a:rPr>
            <a:t>Insert the distance in metres, and the time in minutes and seconds in the </a:t>
          </a:r>
          <a:r>
            <a:rPr lang="en-GB" sz="1800" b="1" baseline="0">
              <a:solidFill>
                <a:schemeClr val="bg1"/>
              </a:solidFill>
              <a:latin typeface="Chakra Petch" pitchFamily="2" charset="-34"/>
              <a:cs typeface="Chakra Petch" pitchFamily="2" charset="-34"/>
            </a:rPr>
            <a:t>white boxes.</a:t>
          </a:r>
        </a:p>
        <a:p>
          <a:endParaRPr lang="en-GB" sz="1800" b="1" baseline="0">
            <a:solidFill>
              <a:srgbClr val="131213"/>
            </a:solidFill>
            <a:latin typeface="Chakra Petch" pitchFamily="2" charset="-34"/>
            <a:cs typeface="Chakra Petch" pitchFamily="2" charset="-34"/>
          </a:endParaRPr>
        </a:p>
        <a:p>
          <a:r>
            <a:rPr lang="en-GB" sz="1800" b="1" baseline="0">
              <a:solidFill>
                <a:srgbClr val="131213"/>
              </a:solidFill>
              <a:latin typeface="Chakra Petch" pitchFamily="2" charset="-34"/>
              <a:cs typeface="Chakra Petch" pitchFamily="2" charset="-34"/>
            </a:rPr>
            <a:t>From this, our analysis tool generates suitable reccomended intensities for different sessions, all targeted at different components of aerobic fitness. </a:t>
          </a:r>
        </a:p>
        <a:p>
          <a:endParaRPr lang="en-GB" sz="1800">
            <a:solidFill>
              <a:schemeClr val="bg1"/>
            </a:solidFill>
            <a:latin typeface="Chakra Petch" pitchFamily="2" charset="-34"/>
            <a:cs typeface="Chakra Petch" pitchFamily="2" charset="-34"/>
          </a:endParaRPr>
        </a:p>
      </xdr:txBody>
    </xdr:sp>
    <xdr:clientData/>
  </xdr:twoCellAnchor>
  <xdr:twoCellAnchor editAs="oneCell">
    <xdr:from>
      <xdr:col>1</xdr:col>
      <xdr:colOff>50800</xdr:colOff>
      <xdr:row>1</xdr:row>
      <xdr:rowOff>63500</xdr:rowOff>
    </xdr:from>
    <xdr:to>
      <xdr:col>2</xdr:col>
      <xdr:colOff>687506</xdr:colOff>
      <xdr:row>1</xdr:row>
      <xdr:rowOff>597800</xdr:rowOff>
    </xdr:to>
    <xdr:pic>
      <xdr:nvPicPr>
        <xdr:cNvPr id="3" name="Picture 2">
          <a:extLst>
            <a:ext uri="{FF2B5EF4-FFF2-40B4-BE49-F238E27FC236}">
              <a16:creationId xmlns:a16="http://schemas.microsoft.com/office/drawing/2014/main" id="{5F90C7D9-6F5F-AF49-9DEC-989A0506ABF7}"/>
            </a:ext>
          </a:extLst>
        </xdr:cNvPr>
        <xdr:cNvPicPr>
          <a:picLocks noChangeAspect="1"/>
        </xdr:cNvPicPr>
      </xdr:nvPicPr>
      <xdr:blipFill>
        <a:blip xmlns:r="http://schemas.openxmlformats.org/officeDocument/2006/relationships" r:embed="rId1"/>
        <a:stretch>
          <a:fillRect/>
        </a:stretch>
      </xdr:blipFill>
      <xdr:spPr>
        <a:xfrm>
          <a:off x="381000" y="292100"/>
          <a:ext cx="1563806" cy="534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516E-0C96-F74B-BA09-D5E9D59C1B17}">
  <sheetPr codeName="Sheet1"/>
  <dimension ref="A1:L17"/>
  <sheetViews>
    <sheetView tabSelected="1" zoomScale="125" workbookViewId="0">
      <selection activeCell="C16" sqref="C16"/>
    </sheetView>
  </sheetViews>
  <sheetFormatPr defaultColWidth="10.875" defaultRowHeight="15"/>
  <cols>
    <col min="1" max="1" width="5.5" style="1" customWidth="1"/>
    <col min="2" max="2" width="20.625" style="1" customWidth="1"/>
    <col min="3" max="3" width="16.875" style="1" customWidth="1"/>
    <col min="4" max="4" width="17.5" style="1" customWidth="1"/>
    <col min="5" max="5" width="20.625" style="1" customWidth="1"/>
    <col min="6" max="6" width="2.625" style="1" customWidth="1"/>
    <col min="7" max="11" width="12.125" style="1" customWidth="1"/>
    <col min="12" max="12" width="16.625" style="1" customWidth="1"/>
    <col min="13" max="13" width="3.875" style="1" customWidth="1"/>
    <col min="14" max="16384" width="10.875" style="1"/>
  </cols>
  <sheetData>
    <row r="1" spans="1:12" ht="15.75" thickBot="1">
      <c r="B1" s="2"/>
      <c r="C1" s="2"/>
      <c r="D1" s="2"/>
      <c r="E1" s="2"/>
    </row>
    <row r="2" spans="1:12">
      <c r="B2" s="94" t="s">
        <v>105</v>
      </c>
      <c r="C2" s="95"/>
      <c r="D2" s="95"/>
      <c r="E2" s="96"/>
      <c r="G2" s="85" t="s">
        <v>13</v>
      </c>
      <c r="H2" s="86"/>
      <c r="I2" s="86"/>
      <c r="J2" s="86"/>
      <c r="K2" s="86"/>
      <c r="L2" s="87"/>
    </row>
    <row r="3" spans="1:12">
      <c r="A3" s="2"/>
      <c r="B3" s="97"/>
      <c r="C3" s="98"/>
      <c r="D3" s="98"/>
      <c r="E3" s="99"/>
      <c r="F3" s="2"/>
      <c r="G3" s="88"/>
      <c r="H3" s="89"/>
      <c r="I3" s="89"/>
      <c r="J3" s="89"/>
      <c r="K3" s="89"/>
      <c r="L3" s="90"/>
    </row>
    <row r="4" spans="1:12" ht="15.75" thickBot="1">
      <c r="A4" s="2"/>
      <c r="B4" s="100"/>
      <c r="C4" s="101"/>
      <c r="D4" s="101"/>
      <c r="E4" s="102"/>
      <c r="F4" s="2"/>
      <c r="G4" s="91"/>
      <c r="H4" s="92"/>
      <c r="I4" s="92"/>
      <c r="J4" s="92"/>
      <c r="K4" s="92"/>
      <c r="L4" s="93"/>
    </row>
    <row r="5" spans="1:12" ht="15.75" thickBot="1">
      <c r="A5" s="2"/>
      <c r="B5" s="7" t="s">
        <v>1</v>
      </c>
      <c r="C5" s="8" t="s">
        <v>3</v>
      </c>
      <c r="D5" s="8" t="s">
        <v>6</v>
      </c>
      <c r="E5" s="9" t="s">
        <v>14</v>
      </c>
      <c r="F5" s="2"/>
    </row>
    <row r="6" spans="1:12" ht="18.95" customHeight="1" thickBot="1">
      <c r="A6" s="2"/>
      <c r="B6" s="103" t="s">
        <v>2</v>
      </c>
      <c r="C6" s="104" t="s">
        <v>4</v>
      </c>
      <c r="D6" s="8" t="s">
        <v>10</v>
      </c>
      <c r="E6" s="105">
        <f>D7*1.06</f>
        <v>53.874171731250016</v>
      </c>
      <c r="F6" s="2"/>
    </row>
    <row r="7" spans="1:12" s="6" customFormat="1" ht="71.099999999999994" customHeight="1" thickBot="1">
      <c r="A7" s="5"/>
      <c r="B7" s="81"/>
      <c r="C7" s="83"/>
      <c r="D7" s="65">
        <f>'CMJ - Lower Body Force'!E7:E8</f>
        <v>50.82469031250001</v>
      </c>
      <c r="E7" s="106"/>
      <c r="F7" s="5"/>
    </row>
    <row r="8" spans="1:12" s="6" customFormat="1" ht="18.95" customHeight="1">
      <c r="A8" s="5"/>
      <c r="B8" s="75" t="s">
        <v>5</v>
      </c>
      <c r="C8" s="77" t="s">
        <v>15</v>
      </c>
      <c r="D8" s="8" t="s">
        <v>11</v>
      </c>
      <c r="E8" s="79">
        <f>D9*1.05</f>
        <v>3.2812499999999996</v>
      </c>
      <c r="F8" s="5"/>
    </row>
    <row r="9" spans="1:12" s="6" customFormat="1" ht="71.099999999999994" customHeight="1" thickBot="1">
      <c r="A9" s="5"/>
      <c r="B9" s="76"/>
      <c r="C9" s="78"/>
      <c r="D9" s="51">
        <f>'RSI - Drop Jump - Plyometrics'!F6</f>
        <v>3.1249999999999996</v>
      </c>
      <c r="E9" s="80"/>
      <c r="F9" s="5"/>
    </row>
    <row r="10" spans="1:12" s="6" customFormat="1" ht="18.95" customHeight="1">
      <c r="A10" s="5"/>
      <c r="B10" s="81" t="s">
        <v>8</v>
      </c>
      <c r="C10" s="71" t="s">
        <v>9</v>
      </c>
      <c r="D10" s="8" t="s">
        <v>12</v>
      </c>
      <c r="E10" s="79">
        <f>D11*0.96</f>
        <v>3.9359999999999995</v>
      </c>
      <c r="F10" s="5"/>
    </row>
    <row r="11" spans="1:12" s="6" customFormat="1" ht="71.099999999999994" customHeight="1" thickBot="1">
      <c r="A11" s="5"/>
      <c r="B11" s="82"/>
      <c r="C11" s="83"/>
      <c r="D11" s="51">
        <f>'30m Sprint - Accel - Top Speed '!$F$3</f>
        <v>4.0999999999999996</v>
      </c>
      <c r="E11" s="84"/>
      <c r="F11" s="5"/>
    </row>
    <row r="12" spans="1:12" s="6" customFormat="1" ht="18.95" customHeight="1">
      <c r="A12" s="5"/>
      <c r="B12" s="69" t="s">
        <v>112</v>
      </c>
      <c r="C12" s="71" t="s">
        <v>7</v>
      </c>
      <c r="D12" s="10" t="s">
        <v>110</v>
      </c>
      <c r="E12" s="73">
        <f>D13*1.05</f>
        <v>18.327272727272732</v>
      </c>
      <c r="F12" s="5"/>
    </row>
    <row r="13" spans="1:12" s="6" customFormat="1" ht="71.099999999999994" customHeight="1" thickBot="1">
      <c r="A13" s="5"/>
      <c r="B13" s="70"/>
      <c r="C13" s="72"/>
      <c r="D13" s="66">
        <f>'1Km Time Trial - Fitness'!F7</f>
        <v>17.454545454545457</v>
      </c>
      <c r="E13" s="74"/>
      <c r="F13" s="5"/>
    </row>
    <row r="14" spans="1:12">
      <c r="A14" s="2"/>
      <c r="B14" s="2"/>
      <c r="C14" s="2"/>
      <c r="D14" s="2"/>
      <c r="E14" s="2"/>
      <c r="F14" s="2"/>
    </row>
    <row r="15" spans="1:12">
      <c r="A15" s="2"/>
      <c r="B15" s="2"/>
      <c r="C15" s="2"/>
      <c r="D15" s="2"/>
      <c r="E15" s="2"/>
      <c r="F15" s="2"/>
    </row>
    <row r="16" spans="1:12">
      <c r="B16" s="2"/>
      <c r="C16" s="2"/>
      <c r="D16" s="2"/>
      <c r="E16" s="2"/>
    </row>
    <row r="17" spans="2:5">
      <c r="B17" s="2"/>
      <c r="C17" s="2"/>
      <c r="D17" s="2"/>
      <c r="E17" s="2"/>
    </row>
  </sheetData>
  <sheetProtection algorithmName="SHA-512" hashValue="+a3w3CC7lQQm2+rUTWaRXcvReIsYbSE+COI9GGWZDTOsp2ptcRHJBF7IlctcHOok6m6emjfP+soa2cFzsd1umg==" saltValue="Hwt44mpXmHo4WirSxi0MAg==" spinCount="100000" sheet="1" objects="1" scenarios="1" selectLockedCells="1" selectUnlockedCells="1"/>
  <mergeCells count="14">
    <mergeCell ref="G2:L4"/>
    <mergeCell ref="B2:E4"/>
    <mergeCell ref="B6:B7"/>
    <mergeCell ref="C6:C7"/>
    <mergeCell ref="E6:E7"/>
    <mergeCell ref="B12:B13"/>
    <mergeCell ref="C12:C13"/>
    <mergeCell ref="E12:E13"/>
    <mergeCell ref="B8:B9"/>
    <mergeCell ref="C8:C9"/>
    <mergeCell ref="E8:E9"/>
    <mergeCell ref="B10:B11"/>
    <mergeCell ref="C10:C11"/>
    <mergeCell ref="E10:E11"/>
  </mergeCells>
  <pageMargins left="0.7" right="0.7" top="0.75" bottom="0.75" header="0.3" footer="0.3"/>
  <ignoredErrors>
    <ignoredError sqref="D9 D11"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34BAB-01AE-C541-B082-B2724B15AB0C}">
  <sheetPr codeName="Sheet2"/>
  <dimension ref="A1:M23"/>
  <sheetViews>
    <sheetView zoomScale="125" workbookViewId="0">
      <selection activeCell="C7" sqref="C7"/>
    </sheetView>
  </sheetViews>
  <sheetFormatPr defaultColWidth="10.875" defaultRowHeight="15"/>
  <cols>
    <col min="1" max="1" width="5.5" style="1" customWidth="1"/>
    <col min="2" max="2" width="20.625" style="1" customWidth="1"/>
    <col min="3" max="3" width="16.875" style="1" customWidth="1"/>
    <col min="4" max="4" width="17.5" style="1" customWidth="1"/>
    <col min="5" max="5" width="20.625" style="1" customWidth="1"/>
    <col min="6" max="6" width="2.625" style="1" customWidth="1"/>
    <col min="7" max="11" width="12.125" style="1" customWidth="1"/>
    <col min="12" max="12" width="16.625" style="1" customWidth="1"/>
    <col min="13" max="13" width="3.875" style="1" customWidth="1"/>
    <col min="14" max="16384" width="10.875" style="1"/>
  </cols>
  <sheetData>
    <row r="1" spans="1:13" ht="15.75" thickBot="1">
      <c r="B1" s="2"/>
      <c r="C1" s="2"/>
      <c r="D1" s="2"/>
      <c r="E1" s="2"/>
    </row>
    <row r="2" spans="1:13">
      <c r="B2" s="94" t="s">
        <v>16</v>
      </c>
      <c r="C2" s="95"/>
      <c r="D2" s="95"/>
      <c r="E2" s="96"/>
      <c r="G2" s="85" t="s">
        <v>17</v>
      </c>
      <c r="H2" s="86"/>
      <c r="I2" s="86"/>
      <c r="J2" s="86"/>
      <c r="K2" s="86"/>
      <c r="L2" s="87"/>
    </row>
    <row r="3" spans="1:13">
      <c r="A3" s="2"/>
      <c r="B3" s="97"/>
      <c r="C3" s="98"/>
      <c r="D3" s="98"/>
      <c r="E3" s="99"/>
      <c r="F3" s="2"/>
      <c r="G3" s="88"/>
      <c r="H3" s="89"/>
      <c r="I3" s="89"/>
      <c r="J3" s="89"/>
      <c r="K3" s="89"/>
      <c r="L3" s="90"/>
    </row>
    <row r="4" spans="1:13" ht="15.75" thickBot="1">
      <c r="A4" s="2"/>
      <c r="B4" s="100"/>
      <c r="C4" s="101"/>
      <c r="D4" s="101"/>
      <c r="E4" s="102"/>
      <c r="F4" s="2"/>
      <c r="G4" s="91"/>
      <c r="H4" s="92"/>
      <c r="I4" s="92"/>
      <c r="J4" s="92"/>
      <c r="K4" s="92"/>
      <c r="L4" s="93"/>
    </row>
    <row r="5" spans="1:13" ht="15.75" thickBot="1">
      <c r="A5" s="2"/>
      <c r="B5" s="2"/>
      <c r="C5" s="2"/>
      <c r="D5" s="2"/>
      <c r="E5" s="2"/>
      <c r="F5" s="2"/>
    </row>
    <row r="6" spans="1:13" ht="18.95" customHeight="1">
      <c r="A6" s="2"/>
      <c r="B6" s="12"/>
      <c r="C6" s="13" t="s">
        <v>18</v>
      </c>
      <c r="D6" s="14" t="s">
        <v>19</v>
      </c>
      <c r="E6" s="15" t="s">
        <v>0</v>
      </c>
      <c r="F6" s="2"/>
    </row>
    <row r="7" spans="1:13" s="6" customFormat="1" ht="18.95" customHeight="1">
      <c r="A7" s="5"/>
      <c r="B7" s="16" t="s">
        <v>20</v>
      </c>
      <c r="C7" s="3">
        <v>0.35</v>
      </c>
      <c r="D7" s="109">
        <f>C8-C7</f>
        <v>0.65</v>
      </c>
      <c r="E7" s="107">
        <f>10*(9.81*D7)^2/8</f>
        <v>50.82469031250001</v>
      </c>
      <c r="F7" s="5"/>
    </row>
    <row r="8" spans="1:13" ht="16.5" thickBot="1">
      <c r="A8" s="2"/>
      <c r="B8" s="17" t="s">
        <v>21</v>
      </c>
      <c r="C8" s="4">
        <v>1</v>
      </c>
      <c r="D8" s="110"/>
      <c r="E8" s="108"/>
      <c r="F8" s="2"/>
      <c r="G8" s="11"/>
      <c r="H8" s="11"/>
      <c r="I8" s="11"/>
      <c r="J8" s="11"/>
      <c r="K8" s="11"/>
      <c r="L8" s="11"/>
      <c r="M8" s="11"/>
    </row>
    <row r="9" spans="1:13">
      <c r="A9" s="2"/>
      <c r="F9" s="2"/>
    </row>
    <row r="15" spans="1:13" ht="15.75" thickBot="1"/>
    <row r="16" spans="1:13" ht="17.100000000000001" customHeight="1">
      <c r="B16" s="113" t="s">
        <v>109</v>
      </c>
      <c r="C16" s="114"/>
      <c r="D16" s="114"/>
      <c r="E16" s="114"/>
      <c r="F16" s="114"/>
      <c r="G16" s="115"/>
    </row>
    <row r="17" spans="2:12" ht="17.100000000000001" customHeight="1">
      <c r="B17" s="116"/>
      <c r="C17" s="117"/>
      <c r="D17" s="117"/>
      <c r="E17" s="117"/>
      <c r="F17" s="117"/>
      <c r="G17" s="118"/>
    </row>
    <row r="18" spans="2:12" ht="18" customHeight="1" thickBot="1">
      <c r="B18" s="119"/>
      <c r="C18" s="120"/>
      <c r="D18" s="120"/>
      <c r="E18" s="120"/>
      <c r="F18" s="120"/>
      <c r="G18" s="121"/>
    </row>
    <row r="19" spans="2:12" ht="15.75" thickBot="1">
      <c r="B19" s="2"/>
      <c r="C19" s="2"/>
      <c r="D19" s="2"/>
      <c r="E19" s="2"/>
      <c r="F19" s="2"/>
    </row>
    <row r="20" spans="2:12" ht="16.5" thickBot="1">
      <c r="B20" s="19" t="s">
        <v>22</v>
      </c>
      <c r="C20" s="20" t="s">
        <v>23</v>
      </c>
      <c r="D20" s="21" t="s">
        <v>24</v>
      </c>
      <c r="E20" s="22" t="s">
        <v>25</v>
      </c>
      <c r="F20" s="122" t="s">
        <v>29</v>
      </c>
      <c r="G20" s="123"/>
    </row>
    <row r="21" spans="2:12" ht="60" customHeight="1" thickBot="1">
      <c r="B21" s="23" t="s">
        <v>26</v>
      </c>
      <c r="C21" s="67">
        <v>3</v>
      </c>
      <c r="D21" s="18">
        <v>6</v>
      </c>
      <c r="E21" s="25" t="s">
        <v>27</v>
      </c>
      <c r="F21" s="111" t="s">
        <v>30</v>
      </c>
      <c r="G21" s="112"/>
      <c r="H21" s="6"/>
      <c r="I21" s="6"/>
      <c r="J21" s="6"/>
      <c r="K21" s="6"/>
      <c r="L21" s="6"/>
    </row>
    <row r="22" spans="2:12" ht="60" customHeight="1" thickBot="1">
      <c r="B22" s="24" t="s">
        <v>28</v>
      </c>
      <c r="C22" s="67">
        <v>3</v>
      </c>
      <c r="D22" s="18">
        <v>6</v>
      </c>
      <c r="E22" s="25" t="s">
        <v>36</v>
      </c>
      <c r="F22" s="111" t="s">
        <v>31</v>
      </c>
      <c r="G22" s="112"/>
      <c r="H22" s="11"/>
      <c r="I22" s="11"/>
      <c r="J22" s="11"/>
      <c r="K22" s="11"/>
      <c r="L22" s="11"/>
    </row>
    <row r="23" spans="2:12" ht="60" customHeight="1" thickBot="1">
      <c r="B23" s="24" t="s">
        <v>32</v>
      </c>
      <c r="C23" s="67">
        <v>3</v>
      </c>
      <c r="D23" s="18" t="s">
        <v>33</v>
      </c>
      <c r="E23" s="25" t="s">
        <v>35</v>
      </c>
      <c r="F23" s="111" t="s">
        <v>34</v>
      </c>
      <c r="G23" s="112"/>
    </row>
  </sheetData>
  <sheetProtection algorithmName="SHA-512" hashValue="nMqIt1vH7gDP3km0SGlTTd21yuNYUh/mRIJQfsSqt0wRgltI5L2PNxmdZSP8c9HQXPtvAR9i0/6xhqG6HxKmAg==" saltValue="9uJjpmlTukF1k+K+WckWRA==" spinCount="100000" sheet="1" objects="1" scenarios="1" selectLockedCells="1"/>
  <mergeCells count="9">
    <mergeCell ref="E7:E8"/>
    <mergeCell ref="D7:D8"/>
    <mergeCell ref="B2:E4"/>
    <mergeCell ref="G2:L4"/>
    <mergeCell ref="F23:G23"/>
    <mergeCell ref="B16:G18"/>
    <mergeCell ref="F20:G20"/>
    <mergeCell ref="F21:G21"/>
    <mergeCell ref="F22:G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AA9D3-C7EC-9948-AFD7-7695EE567132}">
  <sheetPr codeName="Sheet3"/>
  <dimension ref="B1:S16"/>
  <sheetViews>
    <sheetView topLeftCell="B7" zoomScale="134" workbookViewId="0">
      <selection activeCell="C3" sqref="C3"/>
    </sheetView>
  </sheetViews>
  <sheetFormatPr defaultColWidth="10.875" defaultRowHeight="15"/>
  <cols>
    <col min="1" max="1" width="2.625" style="28" customWidth="1"/>
    <col min="2" max="2" width="10.875" style="28"/>
    <col min="3" max="3" width="13.875" style="28" customWidth="1"/>
    <col min="4" max="4" width="10.875" style="28"/>
    <col min="5" max="5" width="15.625" style="28" customWidth="1"/>
    <col min="6" max="6" width="27.875" style="28" customWidth="1"/>
    <col min="7" max="8" width="10.875" style="28"/>
    <col min="9" max="14" width="10.875" style="29"/>
    <col min="15" max="19" width="10.875" style="44"/>
    <col min="20" max="16384" width="10.875" style="28"/>
  </cols>
  <sheetData>
    <row r="1" spans="2:12" ht="51.95" customHeight="1" thickBot="1">
      <c r="B1" s="26"/>
      <c r="C1" s="27"/>
      <c r="D1" s="27"/>
      <c r="E1" s="129" t="s">
        <v>70</v>
      </c>
      <c r="F1" s="130"/>
    </row>
    <row r="2" spans="2:12" ht="15.75">
      <c r="B2" s="30"/>
      <c r="C2" s="31" t="s">
        <v>37</v>
      </c>
      <c r="D2" s="31" t="s">
        <v>38</v>
      </c>
      <c r="E2" s="31" t="s">
        <v>39</v>
      </c>
      <c r="F2" s="32" t="s">
        <v>40</v>
      </c>
    </row>
    <row r="3" spans="2:12">
      <c r="B3" s="33" t="s">
        <v>38</v>
      </c>
      <c r="C3" s="34">
        <v>0.12</v>
      </c>
      <c r="D3" s="131">
        <f>C4-C3</f>
        <v>0.16000000000000003</v>
      </c>
      <c r="E3" s="131">
        <f>C5-C4</f>
        <v>0.5</v>
      </c>
      <c r="F3" s="134">
        <f>E3/D3</f>
        <v>3.1249999999999996</v>
      </c>
    </row>
    <row r="4" spans="2:12">
      <c r="B4" s="33" t="s">
        <v>20</v>
      </c>
      <c r="C4" s="34">
        <v>0.28000000000000003</v>
      </c>
      <c r="D4" s="132"/>
      <c r="E4" s="132"/>
      <c r="F4" s="135"/>
      <c r="J4" s="29" t="e">
        <f>IF</f>
        <v>#NAME?</v>
      </c>
    </row>
    <row r="5" spans="2:12" ht="15.75" thickBot="1">
      <c r="B5" s="35" t="s">
        <v>21</v>
      </c>
      <c r="C5" s="36">
        <v>0.78</v>
      </c>
      <c r="D5" s="133"/>
      <c r="E5" s="133"/>
      <c r="F5" s="136"/>
    </row>
    <row r="6" spans="2:12">
      <c r="F6" s="45">
        <f>F3</f>
        <v>3.1249999999999996</v>
      </c>
    </row>
    <row r="7" spans="2:12" ht="15.75">
      <c r="B7" s="137" t="s">
        <v>108</v>
      </c>
      <c r="C7" s="137"/>
      <c r="D7" s="137"/>
      <c r="E7" s="137"/>
      <c r="F7" s="137"/>
      <c r="H7" s="37"/>
      <c r="I7" s="29" t="s">
        <v>41</v>
      </c>
      <c r="J7" s="29" t="s">
        <v>42</v>
      </c>
      <c r="K7" s="29" t="s">
        <v>26</v>
      </c>
      <c r="L7" s="29" t="s">
        <v>43</v>
      </c>
    </row>
    <row r="8" spans="2:12">
      <c r="B8" s="128" t="str">
        <f>IF($F$3&lt;=1.5,J7,IF($F$3&lt;=2,J9,IF($F$3&lt;=2.5,J11,IF(F3&lt;=3,J14,IF(F3&gt;=3,J16,"0")))))</f>
        <v>Single Leg Lateral Jumps</v>
      </c>
      <c r="C8" s="128"/>
      <c r="D8" s="128"/>
      <c r="E8" s="128"/>
      <c r="F8" s="38" t="str">
        <f>IF(F$3&lt;=1.5,"3 x 10",IF(F$3&lt;=2,"3 x 10",IF(F$3&lt;=2.5,"3 x 8",IF(F$3&lt;=3,"3 x 6",IF(F$3&gt;=3,"3 x 4")))))</f>
        <v>3 x 4</v>
      </c>
    </row>
    <row r="9" spans="2:12">
      <c r="B9" s="128" t="str">
        <f>IF($F$3&lt;=1.5,K7,IF($F$3&lt;=2,K9,IF($F$3&lt;=2.5,K11,IF(F4&lt;=3,K14,IF(F4&gt;=3,K16,"0")))))</f>
        <v>Max Effort Pogos</v>
      </c>
      <c r="C9" s="128"/>
      <c r="D9" s="128"/>
      <c r="E9" s="128"/>
      <c r="F9" s="38" t="str">
        <f>IF(F$3&lt;=1.5,"3 x 10",IF(F$3&lt;=2,"3 x 10",IF(F$3&lt;=2.5,"3 x 8",IF(F$3&lt;=3,"3 x 6",IF(F$3&gt;=3,"3 x 4")))))</f>
        <v>3 x 4</v>
      </c>
      <c r="I9" s="29" t="s">
        <v>44</v>
      </c>
      <c r="J9" s="29" t="s">
        <v>45</v>
      </c>
      <c r="K9" s="29" t="s">
        <v>46</v>
      </c>
      <c r="L9" s="29" t="s">
        <v>47</v>
      </c>
    </row>
    <row r="10" spans="2:12">
      <c r="B10" s="128" t="str">
        <f>IF($F$3&lt;=1.5,L7,IF($F$3&lt;=2,L9,IF($F$3&lt;=2.5,L11,IF(F5&lt;=3,L14,IF(F5&gt;=3,L16,"0")))))</f>
        <v>Hurdle Jumps</v>
      </c>
      <c r="C10" s="128"/>
      <c r="D10" s="128"/>
      <c r="E10" s="128"/>
      <c r="F10" s="38" t="str">
        <f>IF(F$3&lt;=1.5,"3 x 10",IF(F$3&lt;=2,"3 x 10",IF(F$3&lt;=2.5,"3 x 8",IF(F$3&lt;=3,"3 x 6",IF(F$3&gt;=3,"3 x 4")))))</f>
        <v>3 x 4</v>
      </c>
    </row>
    <row r="11" spans="2:12">
      <c r="I11" s="29" t="s">
        <v>48</v>
      </c>
      <c r="J11" s="29" t="s">
        <v>49</v>
      </c>
      <c r="K11" s="29" t="s">
        <v>50</v>
      </c>
      <c r="L11" s="29" t="s">
        <v>51</v>
      </c>
    </row>
    <row r="12" spans="2:12">
      <c r="B12" s="39" t="s">
        <v>52</v>
      </c>
      <c r="C12" s="124" t="s">
        <v>53</v>
      </c>
      <c r="D12" s="125"/>
      <c r="E12" s="125"/>
      <c r="F12" s="126"/>
    </row>
    <row r="13" spans="2:12">
      <c r="B13" s="40" t="s">
        <v>54</v>
      </c>
      <c r="C13" s="124" t="s">
        <v>55</v>
      </c>
      <c r="D13" s="125"/>
      <c r="E13" s="125"/>
      <c r="F13" s="126"/>
    </row>
    <row r="14" spans="2:12">
      <c r="B14" s="41" t="s">
        <v>56</v>
      </c>
      <c r="C14" s="124" t="s">
        <v>57</v>
      </c>
      <c r="D14" s="125"/>
      <c r="E14" s="125"/>
      <c r="F14" s="126"/>
      <c r="I14" s="29" t="s">
        <v>58</v>
      </c>
      <c r="J14" s="29" t="s">
        <v>59</v>
      </c>
      <c r="K14" s="29" t="s">
        <v>60</v>
      </c>
      <c r="L14" s="29" t="s">
        <v>61</v>
      </c>
    </row>
    <row r="15" spans="2:12">
      <c r="B15" s="42" t="s">
        <v>62</v>
      </c>
      <c r="C15" s="124" t="s">
        <v>63</v>
      </c>
      <c r="D15" s="125"/>
      <c r="E15" s="125"/>
      <c r="F15" s="126"/>
    </row>
    <row r="16" spans="2:12">
      <c r="B16" s="43" t="s">
        <v>64</v>
      </c>
      <c r="C16" s="124" t="s">
        <v>65</v>
      </c>
      <c r="D16" s="125"/>
      <c r="E16" s="126"/>
      <c r="F16" s="127"/>
      <c r="I16" s="29" t="s">
        <v>66</v>
      </c>
      <c r="J16" s="29" t="s">
        <v>67</v>
      </c>
      <c r="K16" s="29" t="s">
        <v>68</v>
      </c>
      <c r="L16" s="29" t="s">
        <v>69</v>
      </c>
    </row>
  </sheetData>
  <sheetProtection algorithmName="SHA-512" hashValue="y7pFXLTx70r6/R8VYM69RrFS5Cem0r/8tJbUzATAYSWn8T3qArgA8n8wc++X7AWt+5og07p74KYMXeC8u40qWQ==" saltValue="D97Jy3WpKky+ozZ42vyjuA==" spinCount="100000" sheet="1" objects="1" scenarios="1" selectLockedCells="1"/>
  <mergeCells count="13">
    <mergeCell ref="B9:E9"/>
    <mergeCell ref="B10:E10"/>
    <mergeCell ref="E1:F1"/>
    <mergeCell ref="D3:D5"/>
    <mergeCell ref="E3:E5"/>
    <mergeCell ref="F3:F5"/>
    <mergeCell ref="B7:F7"/>
    <mergeCell ref="B8:E8"/>
    <mergeCell ref="C16:F16"/>
    <mergeCell ref="C12:F12"/>
    <mergeCell ref="C13:F13"/>
    <mergeCell ref="C14:F14"/>
    <mergeCell ref="C15:F15"/>
  </mergeCells>
  <conditionalFormatting sqref="F3:F5">
    <cfRule type="cellIs" dxfId="4" priority="1" operator="greaterThan">
      <formula>3</formula>
    </cfRule>
    <cfRule type="cellIs" dxfId="3" priority="2" operator="between">
      <formula>2.5</formula>
      <formula>3</formula>
    </cfRule>
    <cfRule type="cellIs" dxfId="2" priority="3" operator="between">
      <formula>2</formula>
      <formula>2.5</formula>
    </cfRule>
    <cfRule type="cellIs" dxfId="1" priority="4" operator="between">
      <formula>1.5</formula>
      <formula>2</formula>
    </cfRule>
    <cfRule type="cellIs" dxfId="0" priority="5" operator="lessThan">
      <formula>1.5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DB064-97ED-BB40-92A9-E374D884CCE1}">
  <sheetPr codeName="Sheet4"/>
  <dimension ref="A1:S14"/>
  <sheetViews>
    <sheetView topLeftCell="B1" zoomScale="134" workbookViewId="0">
      <selection activeCell="E3" sqref="E3"/>
    </sheetView>
  </sheetViews>
  <sheetFormatPr defaultColWidth="10.875" defaultRowHeight="15"/>
  <cols>
    <col min="1" max="1" width="2.625" style="28" customWidth="1"/>
    <col min="2" max="2" width="10.875" style="28"/>
    <col min="3" max="5" width="15.375" style="28" customWidth="1"/>
    <col min="6" max="6" width="27.875" style="28" customWidth="1"/>
    <col min="7" max="8" width="10.875" style="28"/>
    <col min="9" max="14" width="10.875" style="29"/>
    <col min="15" max="19" width="10.875" style="44"/>
    <col min="20" max="16384" width="10.875" style="28"/>
  </cols>
  <sheetData>
    <row r="1" spans="1:19" ht="51.95" customHeight="1" thickBot="1">
      <c r="B1" s="26"/>
      <c r="C1" s="27"/>
      <c r="D1" s="27"/>
      <c r="E1" s="129" t="s">
        <v>82</v>
      </c>
      <c r="F1" s="130"/>
    </row>
    <row r="2" spans="1:19" ht="16.5" thickBot="1">
      <c r="B2" s="30"/>
      <c r="C2" s="46" t="s">
        <v>71</v>
      </c>
      <c r="D2" s="46" t="s">
        <v>72</v>
      </c>
      <c r="E2" s="46" t="s">
        <v>73</v>
      </c>
      <c r="F2" s="47" t="s">
        <v>75</v>
      </c>
    </row>
    <row r="3" spans="1:19" ht="34.5" thickBot="1">
      <c r="B3" s="50" t="s">
        <v>74</v>
      </c>
      <c r="C3" s="48">
        <v>4.12</v>
      </c>
      <c r="D3" s="48">
        <v>4.24</v>
      </c>
      <c r="E3" s="48">
        <v>4.0999999999999996</v>
      </c>
      <c r="F3" s="49">
        <f>MIN(C3:E3)</f>
        <v>4.0999999999999996</v>
      </c>
    </row>
    <row r="4" spans="1:19" s="29" customFormat="1">
      <c r="A4" s="28"/>
      <c r="B4" s="28"/>
      <c r="C4" s="28"/>
      <c r="D4" s="28"/>
      <c r="E4" s="28"/>
      <c r="F4" s="45">
        <f>F3</f>
        <v>4.0999999999999996</v>
      </c>
      <c r="G4" s="28"/>
      <c r="H4" s="28"/>
      <c r="O4" s="44"/>
      <c r="P4" s="44"/>
      <c r="Q4" s="44"/>
      <c r="R4" s="44"/>
      <c r="S4" s="44"/>
    </row>
    <row r="5" spans="1:19" s="29" customFormat="1" ht="15.75">
      <c r="A5" s="28"/>
      <c r="B5" s="137" t="s">
        <v>106</v>
      </c>
      <c r="C5" s="137"/>
      <c r="D5" s="137"/>
      <c r="E5" s="137"/>
      <c r="F5" s="137"/>
      <c r="G5" s="28"/>
      <c r="H5" s="37"/>
      <c r="I5" s="29" t="s">
        <v>41</v>
      </c>
      <c r="J5" s="29" t="s">
        <v>42</v>
      </c>
      <c r="K5" s="29" t="s">
        <v>26</v>
      </c>
      <c r="L5" s="29" t="s">
        <v>43</v>
      </c>
      <c r="O5" s="44"/>
      <c r="P5" s="44"/>
      <c r="Q5" s="44"/>
      <c r="R5" s="44"/>
      <c r="S5" s="44"/>
    </row>
    <row r="6" spans="1:19" s="29" customFormat="1">
      <c r="A6" s="28"/>
      <c r="B6" s="128" t="s">
        <v>77</v>
      </c>
      <c r="C6" s="128"/>
      <c r="D6" s="128"/>
      <c r="E6" s="128"/>
      <c r="F6" s="38" t="s">
        <v>76</v>
      </c>
      <c r="G6" s="28"/>
      <c r="H6" s="28"/>
      <c r="O6" s="44"/>
      <c r="P6" s="44"/>
      <c r="Q6" s="44"/>
      <c r="R6" s="44"/>
      <c r="S6" s="44"/>
    </row>
    <row r="7" spans="1:19" s="29" customFormat="1">
      <c r="A7" s="28"/>
      <c r="B7" s="128" t="s">
        <v>78</v>
      </c>
      <c r="C7" s="128"/>
      <c r="D7" s="128"/>
      <c r="E7" s="128"/>
      <c r="F7" s="38" t="s">
        <v>79</v>
      </c>
      <c r="G7" s="28"/>
      <c r="H7" s="28"/>
      <c r="I7" s="29" t="s">
        <v>44</v>
      </c>
      <c r="J7" s="29" t="s">
        <v>45</v>
      </c>
      <c r="K7" s="29" t="s">
        <v>46</v>
      </c>
      <c r="L7" s="29" t="s">
        <v>47</v>
      </c>
      <c r="O7" s="44"/>
      <c r="P7" s="44"/>
      <c r="Q7" s="44"/>
      <c r="R7" s="44"/>
      <c r="S7" s="44"/>
    </row>
    <row r="8" spans="1:19" s="29" customFormat="1">
      <c r="A8" s="28"/>
      <c r="B8" s="128" t="s">
        <v>80</v>
      </c>
      <c r="C8" s="128"/>
      <c r="D8" s="128"/>
      <c r="E8" s="128"/>
      <c r="F8" s="38" t="s">
        <v>81</v>
      </c>
      <c r="G8" s="28"/>
      <c r="H8" s="28"/>
      <c r="O8" s="44"/>
      <c r="P8" s="44"/>
      <c r="Q8" s="44"/>
      <c r="R8" s="44"/>
      <c r="S8" s="44"/>
    </row>
    <row r="9" spans="1:19" s="29" customFormat="1">
      <c r="A9" s="28"/>
      <c r="B9" s="28"/>
      <c r="C9" s="28"/>
      <c r="D9" s="28"/>
      <c r="E9" s="28"/>
      <c r="F9" s="28"/>
      <c r="G9" s="28"/>
      <c r="H9" s="28"/>
      <c r="I9" s="29" t="s">
        <v>48</v>
      </c>
      <c r="J9" s="29" t="s">
        <v>49</v>
      </c>
      <c r="K9" s="29" t="s">
        <v>50</v>
      </c>
      <c r="L9" s="29" t="s">
        <v>51</v>
      </c>
      <c r="O9" s="44"/>
      <c r="P9" s="44"/>
      <c r="Q9" s="44"/>
      <c r="R9" s="44"/>
      <c r="S9" s="44"/>
    </row>
    <row r="10" spans="1:19">
      <c r="B10" s="137" t="s">
        <v>107</v>
      </c>
      <c r="C10" s="137"/>
      <c r="D10" s="137"/>
      <c r="E10" s="137"/>
      <c r="F10" s="137"/>
    </row>
    <row r="11" spans="1:19">
      <c r="B11" s="128" t="s">
        <v>83</v>
      </c>
      <c r="C11" s="128"/>
      <c r="D11" s="128"/>
      <c r="E11" s="128"/>
      <c r="F11" s="38" t="s">
        <v>84</v>
      </c>
    </row>
    <row r="12" spans="1:19">
      <c r="B12" s="128" t="s">
        <v>85</v>
      </c>
      <c r="C12" s="128"/>
      <c r="D12" s="128"/>
      <c r="E12" s="128"/>
      <c r="F12" s="38" t="s">
        <v>84</v>
      </c>
    </row>
    <row r="13" spans="1:19">
      <c r="B13" s="128" t="s">
        <v>86</v>
      </c>
      <c r="C13" s="128"/>
      <c r="D13" s="128"/>
      <c r="E13" s="128"/>
      <c r="F13" s="38" t="s">
        <v>84</v>
      </c>
    </row>
    <row r="14" spans="1:19">
      <c r="B14" s="128" t="s">
        <v>87</v>
      </c>
      <c r="C14" s="128"/>
      <c r="D14" s="128"/>
      <c r="E14" s="128"/>
      <c r="F14" s="38" t="s">
        <v>88</v>
      </c>
    </row>
  </sheetData>
  <sheetProtection algorithmName="SHA-512" hashValue="o+meBYs7doH41WZzZXwG8PltNKFp3+mkCmYus5FMVTK9YasQuHPVS4Yld09+oXT6DLj8BBsvvaWmKYMKL+94QQ==" saltValue="VnuYjNBcDN3DyciyMEZe2Q==" spinCount="100000" sheet="1" objects="1" scenarios="1" selectLockedCells="1"/>
  <mergeCells count="10">
    <mergeCell ref="B7:E7"/>
    <mergeCell ref="B8:E8"/>
    <mergeCell ref="E1:F1"/>
    <mergeCell ref="B5:F5"/>
    <mergeCell ref="B6:E6"/>
    <mergeCell ref="B10:F10"/>
    <mergeCell ref="B11:E11"/>
    <mergeCell ref="B12:E12"/>
    <mergeCell ref="B13:E13"/>
    <mergeCell ref="B14:E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DBCAD-9D97-B741-A01B-0037EDEB4A0B}">
  <sheetPr codeName="Sheet5"/>
  <dimension ref="B1:F13"/>
  <sheetViews>
    <sheetView workbookViewId="0">
      <selection activeCell="D7" sqref="D7"/>
    </sheetView>
  </sheetViews>
  <sheetFormatPr defaultColWidth="10.875" defaultRowHeight="15"/>
  <cols>
    <col min="1" max="1" width="4.375" style="52" customWidth="1"/>
    <col min="2" max="2" width="12.125" style="52" customWidth="1"/>
    <col min="3" max="4" width="10.875" style="52"/>
    <col min="5" max="5" width="20.5" style="52" customWidth="1"/>
    <col min="6" max="6" width="24.375" style="52" customWidth="1"/>
    <col min="7" max="16384" width="10.875" style="52"/>
  </cols>
  <sheetData>
    <row r="1" spans="2:6" ht="15.75" thickBot="1">
      <c r="E1" s="53"/>
    </row>
    <row r="2" spans="2:6" ht="51" customHeight="1" thickBot="1">
      <c r="B2" s="150" t="s">
        <v>111</v>
      </c>
      <c r="C2" s="151"/>
      <c r="D2" s="151"/>
      <c r="E2" s="151"/>
      <c r="F2" s="152"/>
    </row>
    <row r="3" spans="2:6">
      <c r="B3" s="153" t="s">
        <v>113</v>
      </c>
      <c r="C3" s="153"/>
      <c r="D3" s="153"/>
      <c r="E3" s="153"/>
      <c r="F3" s="153"/>
    </row>
    <row r="4" spans="2:6" ht="15.75" thickBot="1">
      <c r="B4" s="153"/>
      <c r="C4" s="153"/>
      <c r="D4" s="153"/>
      <c r="E4" s="153"/>
      <c r="F4" s="153"/>
    </row>
    <row r="5" spans="2:6">
      <c r="B5" s="154" t="s">
        <v>89</v>
      </c>
      <c r="C5" s="156" t="s">
        <v>90</v>
      </c>
      <c r="D5" s="156"/>
      <c r="E5" s="157" t="s">
        <v>91</v>
      </c>
      <c r="F5" s="159" t="s">
        <v>92</v>
      </c>
    </row>
    <row r="6" spans="2:6" ht="15.75" thickBot="1">
      <c r="B6" s="155"/>
      <c r="C6" s="54" t="s">
        <v>93</v>
      </c>
      <c r="D6" s="54" t="s">
        <v>94</v>
      </c>
      <c r="E6" s="158"/>
      <c r="F6" s="160"/>
    </row>
    <row r="7" spans="2:6" ht="15.75" thickBot="1">
      <c r="B7" s="68">
        <v>1600</v>
      </c>
      <c r="C7" s="63">
        <v>5</v>
      </c>
      <c r="D7" s="64">
        <v>30</v>
      </c>
      <c r="E7" s="55">
        <f>B7/((C7*60)+D7)</f>
        <v>4.8484848484848486</v>
      </c>
      <c r="F7" s="56">
        <f>E7*3.6</f>
        <v>17.454545454545457</v>
      </c>
    </row>
    <row r="8" spans="2:6" ht="15.75" thickBot="1">
      <c r="B8" s="28"/>
      <c r="C8" s="28"/>
      <c r="D8" s="28"/>
      <c r="E8" s="28"/>
      <c r="F8" s="28"/>
    </row>
    <row r="9" spans="2:6" ht="21" thickBot="1">
      <c r="B9" s="138" t="s">
        <v>95</v>
      </c>
      <c r="C9" s="139"/>
      <c r="D9" s="139"/>
      <c r="E9" s="140"/>
      <c r="F9" s="57" t="s">
        <v>96</v>
      </c>
    </row>
    <row r="10" spans="2:6" s="60" customFormat="1" ht="71.099999999999994" customHeight="1">
      <c r="B10" s="58" t="s">
        <v>97</v>
      </c>
      <c r="C10" s="141" t="s">
        <v>98</v>
      </c>
      <c r="D10" s="142"/>
      <c r="E10" s="143"/>
      <c r="F10" s="59">
        <f>F7*0.9</f>
        <v>15.709090909090911</v>
      </c>
    </row>
    <row r="11" spans="2:6" s="60" customFormat="1" ht="71.099999999999994" customHeight="1">
      <c r="B11" s="58" t="s">
        <v>99</v>
      </c>
      <c r="C11" s="144" t="s">
        <v>100</v>
      </c>
      <c r="D11" s="145"/>
      <c r="E11" s="146"/>
      <c r="F11" s="59">
        <f>F7</f>
        <v>17.454545454545457</v>
      </c>
    </row>
    <row r="12" spans="2:6" s="60" customFormat="1" ht="71.099999999999994" customHeight="1">
      <c r="B12" s="58" t="s">
        <v>101</v>
      </c>
      <c r="C12" s="144" t="s">
        <v>102</v>
      </c>
      <c r="D12" s="145"/>
      <c r="E12" s="146"/>
      <c r="F12" s="59">
        <f>F7*1.2</f>
        <v>20.945454545454549</v>
      </c>
    </row>
    <row r="13" spans="2:6" s="60" customFormat="1" ht="71.099999999999994" customHeight="1" thickBot="1">
      <c r="B13" s="61" t="s">
        <v>103</v>
      </c>
      <c r="C13" s="147" t="s">
        <v>104</v>
      </c>
      <c r="D13" s="148"/>
      <c r="E13" s="149"/>
      <c r="F13" s="62">
        <f>F7*1.1</f>
        <v>19.200000000000003</v>
      </c>
    </row>
  </sheetData>
  <sheetProtection algorithmName="SHA-512" hashValue="6gWk9gTXNjDTV4LsWspDSywT00mpQtXV3gKN+3dd6WDuY1Ab2oqiE/q5/1EIV2JKvJJCkL8jhVBv8MIryOVxiw==" saltValue="GZXhreBmWRONVTYEvq1Vrw==" spinCount="100000" sheet="1" objects="1" scenarios="1" selectLockedCells="1"/>
  <mergeCells count="11">
    <mergeCell ref="B2:F2"/>
    <mergeCell ref="B3:F4"/>
    <mergeCell ref="B5:B6"/>
    <mergeCell ref="C5:D5"/>
    <mergeCell ref="E5:E6"/>
    <mergeCell ref="F5:F6"/>
    <mergeCell ref="B9:E9"/>
    <mergeCell ref="C10:E10"/>
    <mergeCell ref="C11:E11"/>
    <mergeCell ref="C12:E12"/>
    <mergeCell ref="C13:E13"/>
  </mergeCells>
  <conditionalFormatting sqref="F10:F13">
    <cfRule type="colorScale" priority="1">
      <colorScale>
        <cfvo type="min"/>
        <cfvo type="percentile" val="50"/>
        <cfvo type="max"/>
        <color rgb="FF63BE7B"/>
        <color rgb="FFFFEB84"/>
        <color rgb="FFF8696B"/>
      </colorScale>
    </cfRule>
    <cfRule type="colorScale" priority="2">
      <colorScale>
        <cfvo type="min"/>
        <cfvo type="max"/>
        <color rgb="FFF8696B"/>
        <color rgb="FFFCFCFF"/>
      </colorScale>
    </cfRule>
  </conditionalFormatting>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The SCC Testing Battery</vt:lpstr>
      <vt:lpstr>CMJ - Lower Body Force</vt:lpstr>
      <vt:lpstr>RSI - Drop Jump - Plyometrics</vt:lpstr>
      <vt:lpstr>30m Sprint - Accel - Top Speed </vt:lpstr>
      <vt:lpstr>1Km Time Trial - Fitness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Jason Curtis</cp:lastModifiedBy>
  <dcterms:created xsi:type="dcterms:W3CDTF">2020-04-16T11:32:28Z</dcterms:created>
  <dcterms:modified xsi:type="dcterms:W3CDTF">2021-01-03T15:01:09Z</dcterms:modified>
</cp:coreProperties>
</file>